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2.xml" ContentType="application/vnd.openxmlformats-officedocument.spreadsheetml.worksheet+xml"/>
  <Override PartName="/xl/worksheets/sheet18.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codeName="ThisWorkbook"/>
  <mc:AlternateContent xmlns:mc="http://schemas.openxmlformats.org/markup-compatibility/2006">
    <mc:Choice Requires="x15">
      <x15ac:absPath xmlns:x15ac="http://schemas.microsoft.com/office/spreadsheetml/2010/11/ac" url="C:\Users\RDAULTON\Dropbox (Harvard University)\IWAI\3. Product\02. Framework Templates &amp; Data\Publicly Available Templates\"/>
    </mc:Choice>
  </mc:AlternateContent>
  <xr:revisionPtr revIDLastSave="0" documentId="13_ncr:1_{8F3F5A71-BB43-487B-8D7B-AA22A830F003}" xr6:coauthVersionLast="36" xr6:coauthVersionMax="36" xr10:uidLastSave="{00000000-0000-0000-0000-000000000000}"/>
  <bookViews>
    <workbookView xWindow="0" yWindow="0" windowWidth="28800" windowHeight="12225" tabRatio="955" xr2:uid="{00000000-000D-0000-FFFF-FFFF00000000}"/>
  </bookViews>
  <sheets>
    <sheet name="Cover Page" sheetId="22" r:id="rId1"/>
    <sheet name="Data Input and Results" sheetId="8" r:id="rId2"/>
    <sheet name="Access_Affordability" sheetId="7" r:id="rId3"/>
    <sheet name="Access_Underserved" sheetId="10" r:id="rId4"/>
    <sheet name="Quality_Basic Need" sheetId="15" r:id="rId5"/>
    <sheet name="Quality_Effectiveness" sheetId="13" r:id="rId6"/>
    <sheet name="Quality_Health and Safety" sheetId="11" r:id="rId7"/>
    <sheet name="Optionality" sheetId="17" r:id="rId8"/>
    <sheet name="Environmental_Use Phase" sheetId="19" r:id="rId9"/>
    <sheet name="Environmental_End of Life" sheetId="21" r:id="rId10"/>
    <sheet name="Ex. Company B Data and Results" sheetId="23" r:id="rId11"/>
    <sheet name="Ex. Access_Affordability" sheetId="24" r:id="rId12"/>
    <sheet name="Ex. Access_Underserved" sheetId="25" r:id="rId13"/>
    <sheet name="Ex. Quality_Basic Need" sheetId="26" r:id="rId14"/>
    <sheet name="Ex. Quality_Effectiveness" sheetId="27" r:id="rId15"/>
    <sheet name="Ex. Quality_Health and Safety" sheetId="28" r:id="rId16"/>
    <sheet name="Ex. Optionality" sheetId="29" r:id="rId17"/>
    <sheet name="Ex. Environmental_Use Phase" sheetId="30" r:id="rId18"/>
    <sheet name="Ex. Environmental_End of Life" sheetId="31" r:id="rId1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29" l="1"/>
  <c r="C9" i="29" s="1"/>
  <c r="C13" i="29" s="1"/>
  <c r="J13" i="23" s="1"/>
  <c r="C21" i="29"/>
  <c r="C20" i="29"/>
  <c r="C11" i="29"/>
  <c r="C7" i="29"/>
  <c r="C27" i="28"/>
  <c r="C15" i="28"/>
  <c r="C17" i="28" s="1"/>
  <c r="C13" i="28"/>
  <c r="C7" i="28"/>
  <c r="C59" i="27"/>
  <c r="C58" i="27"/>
  <c r="C55" i="27"/>
  <c r="C54" i="27"/>
  <c r="C23" i="27" s="1"/>
  <c r="C43" i="27"/>
  <c r="C41" i="27"/>
  <c r="C39" i="27"/>
  <c r="C37" i="27"/>
  <c r="C45" i="27" s="1"/>
  <c r="C33" i="27"/>
  <c r="C29" i="27"/>
  <c r="C27" i="27"/>
  <c r="C19" i="27"/>
  <c r="C17" i="27"/>
  <c r="C13" i="27"/>
  <c r="C11" i="27"/>
  <c r="C21" i="27" s="1"/>
  <c r="C31" i="27" s="1"/>
  <c r="C9" i="27"/>
  <c r="C7" i="27"/>
  <c r="C15" i="27" s="1"/>
  <c r="C25" i="24"/>
  <c r="C22" i="24"/>
  <c r="C13" i="24"/>
  <c r="C9" i="24"/>
  <c r="C7" i="24"/>
  <c r="C11" i="24" s="1"/>
  <c r="C15" i="24" s="1"/>
  <c r="J8" i="23" s="1"/>
  <c r="F39" i="23"/>
  <c r="C26" i="28" s="1"/>
  <c r="C9" i="28" s="1"/>
  <c r="J15" i="23"/>
  <c r="J14" i="23"/>
  <c r="J10" i="23"/>
  <c r="J9" i="23"/>
  <c r="C35" i="27" l="1"/>
  <c r="C25" i="27"/>
  <c r="C47" i="27" s="1"/>
  <c r="J11" i="23" s="1"/>
  <c r="C11" i="28"/>
  <c r="C19" i="28" s="1"/>
  <c r="J12" i="23" s="1"/>
  <c r="C11" i="17"/>
  <c r="C21" i="17"/>
  <c r="C20" i="17"/>
  <c r="C7" i="17"/>
  <c r="C13" i="11"/>
  <c r="C7" i="11"/>
  <c r="C39" i="13"/>
  <c r="C33" i="13"/>
  <c r="C27" i="13"/>
  <c r="C17" i="13"/>
  <c r="C7" i="13"/>
  <c r="C37" i="13"/>
  <c r="C29" i="13"/>
  <c r="C19" i="13"/>
  <c r="C9" i="13"/>
  <c r="J15" i="8"/>
  <c r="J14" i="8"/>
  <c r="J10" i="8"/>
  <c r="J9" i="8"/>
  <c r="C22" i="17"/>
  <c r="C9" i="17" s="1"/>
  <c r="C11" i="13"/>
  <c r="C21" i="13" s="1"/>
  <c r="C31" i="13" s="1"/>
  <c r="C54" i="13"/>
  <c r="C55" i="13"/>
  <c r="C58" i="13"/>
  <c r="C13" i="13" s="1"/>
  <c r="C59" i="13"/>
  <c r="C27" i="11"/>
  <c r="C15" i="11" s="1"/>
  <c r="C13" i="7"/>
  <c r="C22" i="7"/>
  <c r="C9" i="7" s="1"/>
  <c r="C25" i="7"/>
  <c r="C7" i="7" s="1"/>
  <c r="C23" i="13" l="1"/>
  <c r="J16" i="23"/>
  <c r="J17" i="23"/>
  <c r="C41" i="13"/>
  <c r="C25" i="13"/>
  <c r="C11" i="7"/>
  <c r="C15" i="7" s="1"/>
  <c r="J8" i="8" s="1"/>
  <c r="C13" i="17"/>
  <c r="J13" i="8" s="1"/>
  <c r="C15" i="13"/>
  <c r="C17" i="11"/>
  <c r="C43" i="13"/>
  <c r="C35" i="13"/>
  <c r="F39" i="8"/>
  <c r="C26" i="11" s="1"/>
  <c r="C9" i="11" s="1"/>
  <c r="C11" i="11" s="1"/>
  <c r="C45" i="13" l="1"/>
  <c r="C19" i="11"/>
  <c r="J12" i="8" s="1"/>
  <c r="C47" i="13"/>
  <c r="J11" i="8" s="1"/>
  <c r="J16" i="8" l="1"/>
  <c r="J17" i="8"/>
</calcChain>
</file>

<file path=xl/sharedStrings.xml><?xml version="1.0" encoding="utf-8"?>
<sst xmlns="http://schemas.openxmlformats.org/spreadsheetml/2006/main" count="626" uniqueCount="140">
  <si>
    <t>Reach</t>
  </si>
  <si>
    <t>Quantity</t>
  </si>
  <si>
    <t>Access</t>
  </si>
  <si>
    <t>Affordability</t>
  </si>
  <si>
    <t>Quality</t>
  </si>
  <si>
    <t>Health and Safety</t>
  </si>
  <si>
    <t>Effectiveness</t>
  </si>
  <si>
    <t>Optionality</t>
  </si>
  <si>
    <t>Impact-Weighted Accounts</t>
  </si>
  <si>
    <t>Harvard Business School</t>
  </si>
  <si>
    <t>Datapoint</t>
  </si>
  <si>
    <t>Source</t>
  </si>
  <si>
    <t>Value</t>
  </si>
  <si>
    <t>Company Data</t>
  </si>
  <si>
    <t>Underserved</t>
  </si>
  <si>
    <t>Dimension</t>
  </si>
  <si>
    <t>Year</t>
  </si>
  <si>
    <t>Total Negative Impact</t>
  </si>
  <si>
    <t>=</t>
  </si>
  <si>
    <t>x</t>
  </si>
  <si>
    <t>-</t>
  </si>
  <si>
    <t>Basic Need</t>
  </si>
  <si>
    <t>Environmental: Use Phase</t>
  </si>
  <si>
    <t>Environmental: End of Life</t>
  </si>
  <si>
    <t>Impact Type</t>
  </si>
  <si>
    <t>Total Positive Impact</t>
  </si>
  <si>
    <t>Input</t>
  </si>
  <si>
    <t>Units</t>
  </si>
  <si>
    <t>Total</t>
  </si>
  <si>
    <t>Secondary Data and Industry Assumptions</t>
  </si>
  <si>
    <t>$</t>
  </si>
  <si>
    <t>Impact Summary</t>
  </si>
  <si>
    <t>Instructions</t>
  </si>
  <si>
    <t>Disclaimer</t>
  </si>
  <si>
    <t xml:space="preserve">Description </t>
  </si>
  <si>
    <t>Figure 1. IWA Product and Service Impact Dimensions</t>
  </si>
  <si>
    <t>Product &amp; Service Impact</t>
  </si>
  <si>
    <t>Company Datapoints</t>
  </si>
  <si>
    <t>Underserved impact</t>
  </si>
  <si>
    <t>Input Data (Yellow Cells, Blue Font):</t>
  </si>
  <si>
    <t>Basic need impact</t>
  </si>
  <si>
    <t>Customer satisfaction</t>
  </si>
  <si>
    <t>Industry assumptions</t>
  </si>
  <si>
    <t>Optionality impact</t>
  </si>
  <si>
    <t>Fair pricing</t>
  </si>
  <si>
    <t>Effectiveness impact</t>
  </si>
  <si>
    <t>Health and safety impact</t>
  </si>
  <si>
    <t>Company name</t>
  </si>
  <si>
    <t>Restitution payments for trafficking</t>
  </si>
  <si>
    <t>Full company revenues</t>
  </si>
  <si>
    <t>Cost per accident</t>
  </si>
  <si>
    <t>All</t>
  </si>
  <si>
    <t>Cost per delay</t>
  </si>
  <si>
    <t>Number of revenue passengers</t>
  </si>
  <si>
    <t>Number of revenue passenger miles</t>
  </si>
  <si>
    <t xml:space="preserve">Average fare </t>
  </si>
  <si>
    <t>Cost of mishandling</t>
  </si>
  <si>
    <t>Yield per passenger mile</t>
  </si>
  <si>
    <t>Industry satisfaction</t>
  </si>
  <si>
    <t>Hub premium pricing</t>
  </si>
  <si>
    <t>Cancellation fee</t>
  </si>
  <si>
    <t>Air Travel Consumer Report</t>
  </si>
  <si>
    <t>Cancellation</t>
  </si>
  <si>
    <t>ASCI</t>
  </si>
  <si>
    <t>Monopolistic routes</t>
  </si>
  <si>
    <t>(Industry yield</t>
  </si>
  <si>
    <t>Company yield)</t>
  </si>
  <si>
    <t>Estimated price difference</t>
  </si>
  <si>
    <t>Revenue miles</t>
  </si>
  <si>
    <t>Yield / passenger mile</t>
  </si>
  <si>
    <t>Individuals affected by accident</t>
  </si>
  <si>
    <t>Accident costs</t>
  </si>
  <si>
    <t>Accident impact</t>
  </si>
  <si>
    <t>Reported incidents</t>
  </si>
  <si>
    <t>Safe travel impact</t>
  </si>
  <si>
    <t>BITRE</t>
  </si>
  <si>
    <t>Restitution payments</t>
  </si>
  <si>
    <t>Wilmerhale</t>
  </si>
  <si>
    <t>Industry delays (%)</t>
  </si>
  <si>
    <t>Company delays (%)</t>
  </si>
  <si>
    <t>Passengers</t>
  </si>
  <si>
    <t xml:space="preserve">Cost of delay </t>
  </si>
  <si>
    <t>Delay impact</t>
  </si>
  <si>
    <t>Industry cancellations (%)</t>
  </si>
  <si>
    <t>Company cancellations (%)</t>
  </si>
  <si>
    <t xml:space="preserve">Passengers </t>
  </si>
  <si>
    <t>Cost of cancellations (fee + fare)</t>
  </si>
  <si>
    <t>Cancellation impact</t>
  </si>
  <si>
    <t>Industry baggage mishandling</t>
  </si>
  <si>
    <t>Company baggage mishandling</t>
  </si>
  <si>
    <t>Passengers (thousands)</t>
  </si>
  <si>
    <t>WTP for proper handling</t>
  </si>
  <si>
    <t>Baggage mishandling impact</t>
  </si>
  <si>
    <t>Company satisfaction</t>
  </si>
  <si>
    <t>Average fare</t>
  </si>
  <si>
    <t>Customer satisfaction impact</t>
  </si>
  <si>
    <t>BTS</t>
  </si>
  <si>
    <t>SASB</t>
  </si>
  <si>
    <t>Cost per delayed passenger</t>
  </si>
  <si>
    <t>UMD</t>
  </si>
  <si>
    <t>ACTR</t>
  </si>
  <si>
    <t>Luglock</t>
  </si>
  <si>
    <t>Passengers on routes</t>
  </si>
  <si>
    <t>Average fare paid</t>
  </si>
  <si>
    <t>Hub pricing premium</t>
  </si>
  <si>
    <t>DOT</t>
  </si>
  <si>
    <t>Product lines represented</t>
  </si>
  <si>
    <t>Public filings, 10-K</t>
  </si>
  <si>
    <t>Passenger miles</t>
  </si>
  <si>
    <t>Effectiveness / Optionality</t>
  </si>
  <si>
    <t>Industrials</t>
  </si>
  <si>
    <t>Airlines</t>
  </si>
  <si>
    <t>End of life impact</t>
  </si>
  <si>
    <t>Use phase impact</t>
  </si>
  <si>
    <t>$ / passenger mile</t>
  </si>
  <si>
    <t>MIT Global Airline Industry Data Project</t>
  </si>
  <si>
    <t>Arrival delays</t>
  </si>
  <si>
    <t>%</t>
  </si>
  <si>
    <t>Company website</t>
  </si>
  <si>
    <t>Reports / 1,000 passengers</t>
  </si>
  <si>
    <t>Mishandled baggage</t>
  </si>
  <si>
    <t xml:space="preserve">Human trafficking </t>
  </si>
  <si>
    <t>Reports</t>
  </si>
  <si>
    <t xml:space="preserve">NTSB Aviation Accident Database </t>
  </si>
  <si>
    <t>Bureau of Transportation</t>
  </si>
  <si>
    <t>Individuals affected by accidents or incidents</t>
  </si>
  <si>
    <t># individuals</t>
  </si>
  <si>
    <t>Routes</t>
  </si>
  <si>
    <t>Monopolistic practice</t>
  </si>
  <si>
    <t>Passengers on monopolistic routes</t>
  </si>
  <si>
    <t>#</t>
  </si>
  <si>
    <t>$ / incident</t>
  </si>
  <si>
    <t>% monopoly pricing</t>
  </si>
  <si>
    <t>$ / accident</t>
  </si>
  <si>
    <t>Company B</t>
  </si>
  <si>
    <t xml:space="preserve">Reference Data and Supplemental Calculations: </t>
  </si>
  <si>
    <t>Affordability impact</t>
  </si>
  <si>
    <t xml:space="preserve">Note: The impact pathway(s) below calculate impact for the dimension presented on this tab using data that automatically populates from the Data Input and Results tab. The impact pathways below should not be edited. </t>
  </si>
  <si>
    <r>
      <t xml:space="preserve">1. To estimate the annualized impact for a division or company, complete the Input Data (yellow highlighted, blue font) section of the Data Input and Results tab. All blank cells require either a reported figure or estimate to be inputted. Be mindful of the units column to ensure that data are inputted correctly. Primary company data should be used when available, otherwise secondary sources can be utilized to produce estimates. The Secondary Data and Industry Assumptions section of the Data Input and Results tab contains research produced by the Impact-Weighted Accounts project and should not be edited. 
</t>
    </r>
    <r>
      <rPr>
        <sz val="3"/>
        <color theme="1" tint="0.249977111117893"/>
        <rFont val="Arial"/>
        <family val="2"/>
      </rPr>
      <t xml:space="preserve">
</t>
    </r>
    <r>
      <rPr>
        <sz val="10"/>
        <color theme="1" tint="0.249977111117893"/>
        <rFont val="Arial"/>
        <family val="2"/>
      </rPr>
      <t xml:space="preserve">2. The tabs following the Data Input and Results tab auto-populate using the inputted data and assumptions from the Secondary Data and Industry Assumptions section. The tabs present the impact pathways that calculate impact for each dimension of the IWA product and service methodology. The impact pathway calculations should not be edited. 
</t>
    </r>
    <r>
      <rPr>
        <sz val="3"/>
        <color theme="1" tint="0.249977111117893"/>
        <rFont val="Arial"/>
        <family val="2"/>
      </rPr>
      <t xml:space="preserve">
</t>
    </r>
    <r>
      <rPr>
        <sz val="10"/>
        <color theme="1" tint="0.249977111117893"/>
        <rFont val="Arial"/>
        <family val="2"/>
      </rPr>
      <t xml:space="preserve">3. Results are presented in the Impact Summary section of the Data Input and Results tab.
</t>
    </r>
    <r>
      <rPr>
        <sz val="3"/>
        <color theme="1" tint="0.249977111117893"/>
        <rFont val="Arial"/>
        <family val="2"/>
      </rPr>
      <t xml:space="preserve">
</t>
    </r>
    <r>
      <rPr>
        <sz val="10"/>
        <color theme="1" tint="0.249977111117893"/>
        <rFont val="Arial"/>
        <family val="2"/>
      </rPr>
      <t xml:space="preserve">4. To provide an example for reference purposes only, this model duplicates all tabs at the end of the workbook and presents data representing Company B from the airlines chapter of Impact Accounting for Product Use: A Framework and Industry-specific Models. </t>
    </r>
  </si>
  <si>
    <r>
      <t xml:space="preserve">This template is designed by the Impact-Weighted Accounts ("IWA") project at Harvard Business School. Any unauthorized edits may produce inaccurate results. Results are not attributable to IWA or Harvard Business School. All impact calculations were created using the product and service methodology of IWA. The methodology identifies impact across five impact dimensions, shown in Figure 1 below. For additional information on the methodology, refer to Serafeim, George, and Katie Trinh. "Impact Accounting for Product Use: A Framework and Industry-specific Models." Harvard Business School Working Paper, No. 21-141, June 2021. (Available at https://www.hbs.edu/faculty/Pages/item.aspx?num=60503). Working papers are in draft form, may be updated, and are distributed for the purpose of comment and discussion only. For questions, please contact us at impact-weighted-accounts@hbs.edu or visit www.hbs.edu/impact-weighted accounts. 
</t>
    </r>
    <r>
      <rPr>
        <b/>
        <sz val="10"/>
        <color theme="1" tint="0.249977111117893"/>
        <rFont val="Arial"/>
        <family val="2"/>
      </rPr>
      <t xml:space="preserve">The calculations in this template estimate the product and service impact of the airline industry. For guidance on measuring the product and service impact of another industry, please refer to </t>
    </r>
    <r>
      <rPr>
        <b/>
        <i/>
        <sz val="10"/>
        <color theme="1" tint="0.249977111117893"/>
        <rFont val="Arial"/>
        <family val="2"/>
      </rPr>
      <t xml:space="preserve">"Practitioner Guide to Calculating Product and Service Impact.” </t>
    </r>
    <r>
      <rPr>
        <b/>
        <sz val="10"/>
        <color theme="1" tint="0.249977111117893"/>
        <rFont val="Arial"/>
        <family val="2"/>
      </rPr>
      <t xml:space="preserve">Impact-Weighted Accounts project at Harvard Business School, 2022.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</si>
</sst>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164" formatCode="0.0%"/>
    <numFmt numFmtId="165" formatCode="&quot;$&quot;#,##0"/>
    <numFmt numFmtId="166" formatCode="&quot;$&quot;#,##0.00"/>
    <numFmt numFmtId="167" formatCode="#,##0.0"/>
    <numFmt numFmtId="168" formatCode="&quot;$&quot;#,##0_);[Red]\(&quot;$&quot;#,##0\);&quot;-&quot;"/>
    <numFmt numFmtId="169" formatCode="&quot;$&quot;#,##0.0000"/>
    <numFmt numFmtId="170" formatCode="&quot;$&quot;#,##0.0"/>
  </numFmts>
  <fonts count="34"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color theme="0"/>
      <name val="Arial"/>
      <family val="2"/>
    </font>
    <font>
      <sz val="10"/>
      <color theme="0"/>
      <name val="Arial"/>
      <family val="2"/>
    </font>
    <font>
      <sz val="10"/>
      <color theme="1" tint="0.249977111117893"/>
      <name val="Arial"/>
      <family val="2"/>
    </font>
    <font>
      <sz val="8"/>
      <color theme="1"/>
      <name val="Arial"/>
      <family val="2"/>
    </font>
    <font>
      <sz val="12"/>
      <color theme="1" tint="0.249977111117893"/>
      <name val="Arial"/>
      <family val="2"/>
    </font>
    <font>
      <b/>
      <sz val="14"/>
      <color theme="0"/>
      <name val="Arial"/>
      <family val="2"/>
    </font>
    <font>
      <b/>
      <sz val="12"/>
      <color theme="1" tint="0.249977111117893"/>
      <name val="Arial"/>
      <family val="2"/>
    </font>
    <font>
      <b/>
      <sz val="10"/>
      <color theme="1" tint="0.249977111117893"/>
      <name val="Arial"/>
      <family val="2"/>
    </font>
    <font>
      <sz val="8"/>
      <color rgb="FF119CB3"/>
      <name val="Arial"/>
      <family val="2"/>
    </font>
    <font>
      <sz val="8"/>
      <color rgb="FFA31034"/>
      <name val="Arial"/>
      <family val="2"/>
    </font>
    <font>
      <sz val="8"/>
      <color rgb="FF767C21"/>
      <name val="Arial"/>
      <family val="2"/>
    </font>
    <font>
      <sz val="8"/>
      <name val="Calibri"/>
      <family val="2"/>
      <scheme val="minor"/>
    </font>
    <font>
      <sz val="11"/>
      <color theme="0"/>
      <name val="Calibri"/>
      <family val="2"/>
      <scheme val="minor"/>
    </font>
    <font>
      <sz val="8"/>
      <color theme="1" tint="0.249977111117893"/>
      <name val="Arial"/>
      <family val="2"/>
    </font>
    <font>
      <sz val="8"/>
      <color rgb="FF0000FF"/>
      <name val="Arial"/>
      <family val="2"/>
    </font>
    <font>
      <b/>
      <sz val="8"/>
      <color theme="1" tint="0.249977111117893"/>
      <name val="Arial"/>
      <family val="2"/>
    </font>
    <font>
      <b/>
      <sz val="8"/>
      <color theme="1"/>
      <name val="Arial"/>
      <family val="2"/>
    </font>
    <font>
      <b/>
      <sz val="8"/>
      <color theme="0"/>
      <name val="Arial"/>
      <family val="2"/>
    </font>
    <font>
      <b/>
      <sz val="12"/>
      <color rgb="FF767C21"/>
      <name val="Arial"/>
      <family val="2"/>
    </font>
    <font>
      <sz val="12"/>
      <color rgb="FF767C21"/>
      <name val="Arial"/>
      <family val="2"/>
    </font>
    <font>
      <b/>
      <sz val="10"/>
      <name val="Arial"/>
      <family val="2"/>
    </font>
    <font>
      <b/>
      <i/>
      <sz val="8"/>
      <color theme="1"/>
      <name val="Arial"/>
      <family val="2"/>
    </font>
    <font>
      <b/>
      <i/>
      <sz val="10"/>
      <name val="Arial"/>
      <family val="2"/>
    </font>
    <font>
      <b/>
      <u/>
      <sz val="12"/>
      <color theme="1"/>
      <name val="Arial"/>
      <family val="2"/>
    </font>
    <font>
      <sz val="3"/>
      <color theme="1" tint="0.249977111117893"/>
      <name val="Arial"/>
      <family val="2"/>
    </font>
    <font>
      <sz val="8"/>
      <color theme="0"/>
      <name val="Arial"/>
      <family val="2"/>
    </font>
    <font>
      <sz val="10"/>
      <color rgb="FF000000"/>
      <name val="Arial"/>
      <family val="2"/>
    </font>
    <font>
      <b/>
      <sz val="10"/>
      <color rgb="FF000000"/>
      <name val="Arial"/>
      <family val="2"/>
    </font>
    <font>
      <sz val="8"/>
      <color theme="1"/>
      <name val="Calibri"/>
      <family val="2"/>
      <scheme val="minor"/>
    </font>
    <font>
      <b/>
      <i/>
      <sz val="10"/>
      <color theme="1" tint="0.249977111117893"/>
      <name val="Arial"/>
      <family val="2"/>
    </font>
  </fonts>
  <fills count="16">
    <fill>
      <patternFill patternType="none"/>
    </fill>
    <fill>
      <patternFill patternType="gray125"/>
    </fill>
    <fill>
      <patternFill patternType="solid">
        <fgColor rgb="FFE0F8FC"/>
        <bgColor indexed="64"/>
      </patternFill>
    </fill>
    <fill>
      <patternFill patternType="solid">
        <fgColor rgb="FFFED5D2"/>
        <bgColor indexed="64"/>
      </patternFill>
    </fill>
    <fill>
      <patternFill patternType="solid">
        <fgColor theme="0" tint="-4.9989318521683403E-2"/>
        <bgColor indexed="64"/>
      </patternFill>
    </fill>
    <fill>
      <patternFill patternType="solid">
        <fgColor rgb="FFA41034"/>
        <bgColor indexed="64"/>
      </patternFill>
    </fill>
    <fill>
      <patternFill patternType="solid">
        <fgColor rgb="FFF2D4CE"/>
        <bgColor indexed="64"/>
      </patternFill>
    </fill>
    <fill>
      <patternFill patternType="solid">
        <fgColor theme="0"/>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1"/>
        <bgColor indexed="64"/>
      </patternFill>
    </fill>
    <fill>
      <patternFill patternType="solid">
        <fgColor rgb="FF767C21"/>
        <bgColor indexed="64"/>
      </patternFill>
    </fill>
    <fill>
      <patternFill patternType="solid">
        <fgColor rgb="FFF5F7E0"/>
        <bgColor indexed="64"/>
      </patternFill>
    </fill>
    <fill>
      <patternFill patternType="solid">
        <fgColor rgb="FFFFFFCC"/>
        <bgColor indexed="64"/>
      </patternFill>
    </fill>
    <fill>
      <patternFill patternType="solid">
        <fgColor rgb="FFF2F2F2"/>
        <bgColor rgb="FF000000"/>
      </patternFill>
    </fill>
    <fill>
      <patternFill patternType="solid">
        <fgColor rgb="FFF2D4CE"/>
        <bgColor rgb="FF000000"/>
      </patternFill>
    </fill>
  </fills>
  <borders count="10">
    <border>
      <left/>
      <right/>
      <top/>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top/>
      <bottom style="thin">
        <color theme="0" tint="-4.9989318521683403E-2"/>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34">
    <xf numFmtId="0" fontId="0" fillId="0" borderId="0" xfId="0"/>
    <xf numFmtId="0" fontId="2" fillId="0" borderId="0" xfId="0" applyFont="1"/>
    <xf numFmtId="0" fontId="4" fillId="5" borderId="0" xfId="0" applyFont="1" applyFill="1"/>
    <xf numFmtId="0" fontId="5" fillId="5" borderId="0" xfId="0" applyFont="1" applyFill="1"/>
    <xf numFmtId="0" fontId="9" fillId="5" borderId="0" xfId="0" applyFont="1" applyFill="1"/>
    <xf numFmtId="0" fontId="8" fillId="6" borderId="0" xfId="0" applyFont="1" applyFill="1"/>
    <xf numFmtId="0" fontId="10" fillId="6" borderId="0" xfId="0" applyFont="1" applyFill="1"/>
    <xf numFmtId="0" fontId="0" fillId="7" borderId="0" xfId="0" applyFill="1"/>
    <xf numFmtId="0" fontId="0" fillId="7" borderId="0" xfId="0" applyFill="1" applyBorder="1"/>
    <xf numFmtId="0" fontId="5" fillId="7" borderId="0" xfId="0" applyFont="1" applyFill="1" applyBorder="1"/>
    <xf numFmtId="2" fontId="5" fillId="7" borderId="0" xfId="0" applyNumberFormat="1" applyFont="1" applyFill="1" applyBorder="1" applyAlignment="1">
      <alignment horizontal="center" vertical="center"/>
    </xf>
    <xf numFmtId="165" fontId="5" fillId="7" borderId="0" xfId="0" applyNumberFormat="1" applyFont="1" applyFill="1" applyBorder="1" applyAlignment="1">
      <alignment horizontal="center" vertical="center"/>
    </xf>
    <xf numFmtId="0" fontId="4" fillId="7" borderId="0" xfId="0" applyFont="1" applyFill="1" applyBorder="1"/>
    <xf numFmtId="0" fontId="5" fillId="7" borderId="0" xfId="0" applyNumberFormat="1" applyFont="1" applyFill="1" applyBorder="1" applyAlignment="1">
      <alignment horizontal="center" vertical="center"/>
    </xf>
    <xf numFmtId="165" fontId="5" fillId="7" borderId="0" xfId="0" applyNumberFormat="1" applyFont="1" applyFill="1" applyBorder="1" applyAlignment="1">
      <alignment horizontal="center"/>
    </xf>
    <xf numFmtId="166" fontId="5" fillId="7" borderId="0" xfId="0" applyNumberFormat="1" applyFont="1" applyFill="1" applyBorder="1" applyAlignment="1">
      <alignment horizontal="center" vertical="center"/>
    </xf>
    <xf numFmtId="165" fontId="4" fillId="7" borderId="0" xfId="0" applyNumberFormat="1" applyFont="1" applyFill="1" applyBorder="1" applyAlignment="1">
      <alignment horizontal="center" vertical="center"/>
    </xf>
    <xf numFmtId="0" fontId="16" fillId="7" borderId="0" xfId="0" applyFont="1" applyFill="1"/>
    <xf numFmtId="0" fontId="7" fillId="0" borderId="0" xfId="0" applyFont="1"/>
    <xf numFmtId="0" fontId="7" fillId="7" borderId="0" xfId="0" applyFont="1" applyFill="1"/>
    <xf numFmtId="0" fontId="13" fillId="3" borderId="1" xfId="0" applyFont="1" applyFill="1" applyBorder="1" applyAlignment="1">
      <alignment horizontal="left" vertical="center" wrapText="1"/>
    </xf>
    <xf numFmtId="0" fontId="7" fillId="0" borderId="0" xfId="0" applyFont="1" applyAlignment="1">
      <alignment vertical="center"/>
    </xf>
    <xf numFmtId="6" fontId="20" fillId="9" borderId="0" xfId="0" applyNumberFormat="1" applyFont="1" applyFill="1" applyAlignment="1">
      <alignment horizontal="left" vertical="center"/>
    </xf>
    <xf numFmtId="0" fontId="11" fillId="6" borderId="0" xfId="0" applyFont="1" applyFill="1" applyAlignment="1">
      <alignment vertical="center"/>
    </xf>
    <xf numFmtId="0" fontId="2" fillId="0" borderId="0" xfId="0" applyFont="1" applyAlignment="1">
      <alignment vertical="center"/>
    </xf>
    <xf numFmtId="6" fontId="20" fillId="9" borderId="0" xfId="0" applyNumberFormat="1" applyFont="1" applyFill="1" applyAlignment="1">
      <alignment horizontal="right" vertical="center"/>
    </xf>
    <xf numFmtId="0" fontId="19" fillId="6" borderId="0" xfId="0" applyFont="1" applyFill="1" applyAlignment="1">
      <alignment horizontal="center" vertical="center"/>
    </xf>
    <xf numFmtId="0" fontId="21" fillId="5" borderId="3" xfId="0" applyFont="1" applyFill="1" applyBorder="1" applyAlignment="1">
      <alignment vertical="center"/>
    </xf>
    <xf numFmtId="0" fontId="19" fillId="6" borderId="2" xfId="0" applyFont="1" applyFill="1" applyBorder="1" applyAlignment="1">
      <alignment horizontal="center" vertical="center"/>
    </xf>
    <xf numFmtId="0" fontId="20" fillId="0" borderId="0" xfId="0" applyFont="1"/>
    <xf numFmtId="0" fontId="4" fillId="5" borderId="0" xfId="0" applyFont="1" applyFill="1" applyAlignment="1">
      <alignment vertical="center"/>
    </xf>
    <xf numFmtId="0" fontId="5" fillId="5" borderId="0" xfId="0" applyFont="1" applyFill="1" applyAlignment="1">
      <alignment vertical="center"/>
    </xf>
    <xf numFmtId="0" fontId="6" fillId="6" borderId="0" xfId="0" applyFont="1" applyFill="1" applyAlignment="1">
      <alignment vertical="center"/>
    </xf>
    <xf numFmtId="0" fontId="11" fillId="6" borderId="0" xfId="0" applyFont="1" applyFill="1" applyAlignment="1">
      <alignment horizontal="right" vertical="center"/>
    </xf>
    <xf numFmtId="0" fontId="21" fillId="5" borderId="0" xfId="0" applyFont="1" applyFill="1" applyAlignment="1">
      <alignment vertical="center"/>
    </xf>
    <xf numFmtId="0" fontId="12" fillId="2" borderId="0" xfId="0" applyFont="1" applyFill="1" applyBorder="1" applyAlignment="1">
      <alignment horizontal="left" vertical="center"/>
    </xf>
    <xf numFmtId="0" fontId="12" fillId="0" borderId="0" xfId="0" applyFont="1" applyFill="1" applyBorder="1" applyAlignment="1">
      <alignment horizontal="left" vertical="center"/>
    </xf>
    <xf numFmtId="0" fontId="13" fillId="0" borderId="0" xfId="0" applyFont="1" applyFill="1" applyBorder="1" applyAlignment="1">
      <alignment horizontal="left" vertical="center" wrapText="1"/>
    </xf>
    <xf numFmtId="0" fontId="13" fillId="4" borderId="0" xfId="0" applyFont="1" applyFill="1" applyBorder="1" applyAlignment="1">
      <alignment horizontal="left" vertical="center" wrapText="1"/>
    </xf>
    <xf numFmtId="0" fontId="19" fillId="9" borderId="2" xfId="0" applyFont="1" applyFill="1" applyBorder="1" applyAlignment="1">
      <alignment horizontal="center" vertical="center"/>
    </xf>
    <xf numFmtId="0" fontId="19" fillId="9" borderId="0" xfId="0" applyFont="1" applyFill="1" applyAlignment="1">
      <alignment horizontal="center" vertical="center"/>
    </xf>
    <xf numFmtId="0" fontId="9" fillId="11" borderId="0" xfId="0" applyFont="1" applyFill="1"/>
    <xf numFmtId="0" fontId="4" fillId="11" borderId="0" xfId="0" applyFont="1" applyFill="1"/>
    <xf numFmtId="0" fontId="5" fillId="11" borderId="0" xfId="0" applyFont="1" applyFill="1"/>
    <xf numFmtId="0" fontId="3" fillId="12" borderId="0" xfId="0" applyFont="1" applyFill="1" applyBorder="1" applyAlignment="1">
      <alignment wrapText="1"/>
    </xf>
    <xf numFmtId="6" fontId="3" fillId="12" borderId="0" xfId="0" applyNumberFormat="1" applyFont="1" applyFill="1" applyBorder="1" applyAlignment="1">
      <alignment horizontal="center"/>
    </xf>
    <xf numFmtId="0" fontId="22" fillId="12" borderId="0" xfId="0" applyFont="1" applyFill="1"/>
    <xf numFmtId="0" fontId="23" fillId="12" borderId="0" xfId="0" applyFont="1" applyFill="1"/>
    <xf numFmtId="0" fontId="22" fillId="12" borderId="0" xfId="0" applyFont="1" applyFill="1" applyAlignment="1">
      <alignment horizontal="left"/>
    </xf>
    <xf numFmtId="0" fontId="10" fillId="6" borderId="0" xfId="0" applyFont="1" applyFill="1" applyAlignment="1">
      <alignment horizontal="left"/>
    </xf>
    <xf numFmtId="0" fontId="7" fillId="10" borderId="0" xfId="0" applyFont="1" applyFill="1" applyAlignment="1">
      <alignment vertical="center"/>
    </xf>
    <xf numFmtId="0" fontId="21" fillId="8" borderId="3" xfId="0" applyFont="1" applyFill="1" applyBorder="1" applyAlignment="1">
      <alignment vertical="center"/>
    </xf>
    <xf numFmtId="0" fontId="4" fillId="5" borderId="3" xfId="0" applyFont="1" applyFill="1" applyBorder="1" applyAlignment="1">
      <alignment horizontal="center" vertical="center"/>
    </xf>
    <xf numFmtId="0" fontId="4" fillId="8" borderId="3" xfId="0" applyFont="1" applyFill="1" applyBorder="1" applyAlignment="1">
      <alignment vertical="center"/>
    </xf>
    <xf numFmtId="0" fontId="24" fillId="9" borderId="2" xfId="0" applyFont="1" applyFill="1" applyBorder="1" applyAlignment="1">
      <alignment horizontal="center" vertical="center"/>
    </xf>
    <xf numFmtId="0" fontId="0" fillId="10" borderId="0" xfId="0" applyFill="1"/>
    <xf numFmtId="0" fontId="4" fillId="11" borderId="0" xfId="0" applyFont="1" applyFill="1" applyAlignment="1">
      <alignment horizontal="center"/>
    </xf>
    <xf numFmtId="0" fontId="2" fillId="4" borderId="0" xfId="0" applyFont="1" applyFill="1" applyAlignment="1">
      <alignment wrapText="1"/>
    </xf>
    <xf numFmtId="166" fontId="2" fillId="4" borderId="0" xfId="0" applyNumberFormat="1" applyFont="1" applyFill="1" applyAlignment="1">
      <alignment horizontal="center"/>
    </xf>
    <xf numFmtId="0" fontId="2" fillId="4" borderId="0" xfId="0" applyFont="1" applyFill="1"/>
    <xf numFmtId="0" fontId="2" fillId="4" borderId="0" xfId="0" applyFont="1" applyFill="1" applyAlignment="1">
      <alignment horizontal="center"/>
    </xf>
    <xf numFmtId="0" fontId="2" fillId="7" borderId="0" xfId="0" applyFont="1" applyFill="1" applyAlignment="1">
      <alignment wrapText="1"/>
    </xf>
    <xf numFmtId="0" fontId="2" fillId="7" borderId="0" xfId="0" applyFont="1" applyFill="1" applyAlignment="1">
      <alignment horizontal="center"/>
    </xf>
    <xf numFmtId="0" fontId="2" fillId="7" borderId="0" xfId="0" applyFont="1" applyFill="1"/>
    <xf numFmtId="0" fontId="3" fillId="6" borderId="0" xfId="0" applyFont="1" applyFill="1" applyAlignment="1">
      <alignment wrapText="1"/>
    </xf>
    <xf numFmtId="0" fontId="3" fillId="4" borderId="0" xfId="0" applyFont="1" applyFill="1"/>
    <xf numFmtId="2" fontId="0" fillId="4" borderId="0" xfId="0" applyNumberFormat="1" applyFill="1"/>
    <xf numFmtId="166" fontId="2" fillId="4" borderId="0" xfId="0" applyNumberFormat="1" applyFont="1" applyFill="1" applyAlignment="1">
      <alignment horizontal="center" vertical="center"/>
    </xf>
    <xf numFmtId="165" fontId="2" fillId="4" borderId="0" xfId="0" applyNumberFormat="1" applyFont="1" applyFill="1" applyAlignment="1">
      <alignment horizontal="center"/>
    </xf>
    <xf numFmtId="3" fontId="2" fillId="4" borderId="0" xfId="0" applyNumberFormat="1" applyFont="1" applyFill="1" applyAlignment="1">
      <alignment horizontal="center"/>
    </xf>
    <xf numFmtId="165" fontId="3" fillId="6" borderId="0" xfId="0" applyNumberFormat="1" applyFont="1" applyFill="1" applyAlignment="1">
      <alignment horizontal="center"/>
    </xf>
    <xf numFmtId="165" fontId="2" fillId="7" borderId="0" xfId="0" applyNumberFormat="1" applyFont="1" applyFill="1" applyAlignment="1">
      <alignment horizontal="center" vertical="center"/>
    </xf>
    <xf numFmtId="165" fontId="2" fillId="4" borderId="0" xfId="0" applyNumberFormat="1" applyFont="1" applyFill="1" applyAlignment="1">
      <alignment horizontal="center" vertical="center"/>
    </xf>
    <xf numFmtId="38" fontId="2" fillId="4" borderId="0" xfId="0" applyNumberFormat="1" applyFont="1" applyFill="1" applyAlignment="1">
      <alignment horizontal="center"/>
    </xf>
    <xf numFmtId="8" fontId="2" fillId="4" borderId="0" xfId="0" applyNumberFormat="1" applyFont="1" applyFill="1" applyAlignment="1">
      <alignment horizontal="center"/>
    </xf>
    <xf numFmtId="0" fontId="5" fillId="7" borderId="0" xfId="0" applyFont="1" applyFill="1"/>
    <xf numFmtId="165" fontId="5" fillId="7" borderId="0" xfId="0" applyNumberFormat="1" applyFont="1" applyFill="1" applyAlignment="1">
      <alignment horizontal="center" vertical="center"/>
    </xf>
    <xf numFmtId="0" fontId="5" fillId="7" borderId="0" xfId="0" applyFont="1" applyFill="1" applyAlignment="1">
      <alignment horizontal="center" vertical="center"/>
    </xf>
    <xf numFmtId="0" fontId="4" fillId="7" borderId="0" xfId="0" applyFont="1" applyFill="1"/>
    <xf numFmtId="6" fontId="3" fillId="6" borderId="0" xfId="0" applyNumberFormat="1" applyFont="1" applyFill="1" applyAlignment="1">
      <alignment horizontal="center"/>
    </xf>
    <xf numFmtId="0" fontId="13" fillId="3" borderId="0" xfId="0" applyFont="1" applyFill="1" applyBorder="1" applyAlignment="1">
      <alignment horizontal="left" vertical="center" wrapText="1"/>
    </xf>
    <xf numFmtId="0" fontId="0" fillId="0" borderId="0" xfId="0" applyAlignment="1">
      <alignment vertical="center"/>
    </xf>
    <xf numFmtId="0" fontId="0" fillId="10" borderId="0" xfId="0" applyFill="1" applyAlignment="1">
      <alignment vertical="center"/>
    </xf>
    <xf numFmtId="164" fontId="2" fillId="4" borderId="0" xfId="0" applyNumberFormat="1" applyFont="1" applyFill="1" applyAlignment="1">
      <alignment horizontal="center"/>
    </xf>
    <xf numFmtId="0" fontId="0" fillId="7" borderId="0" xfId="0" applyFill="1" applyAlignment="1">
      <alignment vertical="center"/>
    </xf>
    <xf numFmtId="0" fontId="5" fillId="7" borderId="0" xfId="0" applyFont="1" applyFill="1" applyBorder="1" applyAlignment="1">
      <alignment vertical="center"/>
    </xf>
    <xf numFmtId="0" fontId="4" fillId="5" borderId="0" xfId="0" applyFont="1" applyFill="1" applyAlignment="1">
      <alignment vertical="center"/>
    </xf>
    <xf numFmtId="2" fontId="2" fillId="4" borderId="0" xfId="0" applyNumberFormat="1" applyFont="1" applyFill="1" applyAlignment="1">
      <alignment horizontal="center"/>
    </xf>
    <xf numFmtId="9" fontId="2" fillId="4" borderId="0" xfId="0" applyNumberFormat="1" applyFont="1" applyFill="1" applyAlignment="1">
      <alignment horizontal="center"/>
    </xf>
    <xf numFmtId="0" fontId="7" fillId="0" borderId="0" xfId="0" applyFont="1" applyFill="1" applyBorder="1" applyAlignment="1">
      <alignment vertical="center"/>
    </xf>
    <xf numFmtId="3" fontId="2" fillId="0" borderId="0" xfId="0" applyNumberFormat="1" applyFont="1"/>
    <xf numFmtId="165" fontId="18" fillId="13" borderId="6" xfId="0" applyNumberFormat="1" applyFont="1" applyFill="1" applyBorder="1" applyAlignment="1">
      <alignment horizontal="center" vertical="center"/>
    </xf>
    <xf numFmtId="3" fontId="18" fillId="13" borderId="6" xfId="0" applyNumberFormat="1" applyFont="1" applyFill="1" applyBorder="1" applyAlignment="1">
      <alignment horizontal="center" vertical="center"/>
    </xf>
    <xf numFmtId="0" fontId="29" fillId="5" borderId="0" xfId="0" applyFont="1" applyFill="1" applyAlignment="1">
      <alignment vertical="center"/>
    </xf>
    <xf numFmtId="0" fontId="17" fillId="6" borderId="0" xfId="0" applyFont="1" applyFill="1" applyAlignment="1">
      <alignment vertical="center"/>
    </xf>
    <xf numFmtId="0" fontId="19" fillId="6" borderId="0" xfId="0" applyFont="1" applyFill="1" applyAlignment="1">
      <alignment horizontal="right" vertical="center"/>
    </xf>
    <xf numFmtId="169" fontId="2" fillId="4" borderId="0" xfId="0" applyNumberFormat="1" applyFont="1" applyFill="1" applyAlignment="1">
      <alignment horizontal="center"/>
    </xf>
    <xf numFmtId="169" fontId="2" fillId="4" borderId="0" xfId="0" applyNumberFormat="1" applyFont="1" applyFill="1" applyAlignment="1">
      <alignment horizontal="center" vertical="center"/>
    </xf>
    <xf numFmtId="3" fontId="2" fillId="4" borderId="0" xfId="0" applyNumberFormat="1" applyFont="1" applyFill="1" applyAlignment="1">
      <alignment horizontal="center" vertical="center"/>
    </xf>
    <xf numFmtId="9" fontId="30" fillId="14" borderId="0" xfId="0" applyNumberFormat="1" applyFont="1" applyFill="1" applyAlignment="1">
      <alignment horizontal="center"/>
    </xf>
    <xf numFmtId="0" fontId="31" fillId="15" borderId="0" xfId="0" applyFont="1" applyFill="1" applyAlignment="1">
      <alignment wrapText="1"/>
    </xf>
    <xf numFmtId="0" fontId="30" fillId="14" borderId="0" xfId="0" applyFont="1" applyFill="1" applyAlignment="1">
      <alignment horizontal="left"/>
    </xf>
    <xf numFmtId="0" fontId="18" fillId="13" borderId="4" xfId="0" applyFont="1" applyFill="1" applyBorder="1" applyAlignment="1">
      <alignment horizontal="center" vertical="center"/>
    </xf>
    <xf numFmtId="0" fontId="18" fillId="13" borderId="6" xfId="0" applyFont="1" applyFill="1" applyBorder="1" applyAlignment="1">
      <alignment horizontal="center" vertical="center"/>
    </xf>
    <xf numFmtId="166" fontId="18" fillId="13" borderId="6" xfId="0" applyNumberFormat="1" applyFont="1" applyFill="1" applyBorder="1" applyAlignment="1">
      <alignment horizontal="center" vertical="center"/>
    </xf>
    <xf numFmtId="169" fontId="18" fillId="13" borderId="6" xfId="0" applyNumberFormat="1" applyFont="1" applyFill="1" applyBorder="1" applyAlignment="1">
      <alignment horizontal="center" vertical="center"/>
    </xf>
    <xf numFmtId="167" fontId="18" fillId="13" borderId="6" xfId="0" applyNumberFormat="1" applyFont="1" applyFill="1" applyBorder="1" applyAlignment="1">
      <alignment horizontal="center" vertical="center"/>
    </xf>
    <xf numFmtId="0" fontId="7" fillId="0" borderId="0" xfId="0" applyFont="1" applyBorder="1" applyAlignment="1">
      <alignment vertical="center"/>
    </xf>
    <xf numFmtId="0" fontId="7" fillId="0" borderId="0" xfId="0" applyFont="1" applyAlignment="1">
      <alignment horizontal="center" vertical="center"/>
    </xf>
    <xf numFmtId="168" fontId="7" fillId="4" borderId="0" xfId="0" applyNumberFormat="1" applyFont="1" applyFill="1" applyAlignment="1">
      <alignment vertical="center"/>
    </xf>
    <xf numFmtId="0" fontId="14" fillId="12" borderId="0" xfId="0" applyFont="1" applyFill="1" applyAlignment="1">
      <alignment vertical="center"/>
    </xf>
    <xf numFmtId="164" fontId="18" fillId="13" borderId="6" xfId="2" applyNumberFormat="1" applyFont="1" applyFill="1" applyBorder="1" applyAlignment="1">
      <alignment horizontal="center" vertical="center"/>
    </xf>
    <xf numFmtId="6" fontId="7" fillId="0" borderId="0" xfId="0" applyNumberFormat="1" applyFont="1" applyAlignment="1">
      <alignment vertical="center"/>
    </xf>
    <xf numFmtId="3" fontId="18" fillId="13" borderId="8" xfId="0" applyNumberFormat="1" applyFont="1" applyFill="1" applyBorder="1" applyAlignment="1">
      <alignment horizontal="center" vertical="center"/>
    </xf>
    <xf numFmtId="0" fontId="7" fillId="7" borderId="0" xfId="0" applyFont="1" applyFill="1" applyAlignment="1">
      <alignment vertical="center"/>
    </xf>
    <xf numFmtId="0" fontId="32" fillId="4" borderId="0" xfId="0" applyFont="1" applyFill="1" applyBorder="1" applyAlignment="1">
      <alignment horizontal="left" vertical="center" wrapText="1"/>
    </xf>
    <xf numFmtId="0" fontId="7" fillId="4" borderId="0" xfId="0" applyFont="1" applyFill="1" applyBorder="1" applyAlignment="1">
      <alignment vertical="center"/>
    </xf>
    <xf numFmtId="169" fontId="18" fillId="4" borderId="0" xfId="0" applyNumberFormat="1" applyFont="1" applyFill="1" applyBorder="1" applyAlignment="1">
      <alignment horizontal="center" vertical="center"/>
    </xf>
    <xf numFmtId="170" fontId="18" fillId="4" borderId="0" xfId="0" applyNumberFormat="1" applyFont="1" applyFill="1" applyBorder="1" applyAlignment="1">
      <alignment horizontal="center" vertical="center"/>
    </xf>
    <xf numFmtId="165" fontId="18" fillId="4" borderId="0" xfId="0" applyNumberFormat="1" applyFont="1" applyFill="1" applyBorder="1" applyAlignment="1">
      <alignment horizontal="center" vertical="center"/>
    </xf>
    <xf numFmtId="164" fontId="18" fillId="4" borderId="0" xfId="2" applyNumberFormat="1" applyFont="1" applyFill="1" applyBorder="1" applyAlignment="1">
      <alignment horizontal="center" vertical="center" wrapText="1"/>
    </xf>
    <xf numFmtId="6" fontId="18" fillId="4" borderId="0" xfId="1" applyNumberFormat="1" applyFont="1" applyFill="1" applyBorder="1" applyAlignment="1">
      <alignment horizontal="center" vertical="center"/>
    </xf>
    <xf numFmtId="164" fontId="18" fillId="4" borderId="0" xfId="1" applyNumberFormat="1" applyFont="1" applyFill="1" applyBorder="1" applyAlignment="1">
      <alignment horizontal="center" vertical="center" wrapText="1"/>
    </xf>
    <xf numFmtId="167" fontId="18" fillId="4" borderId="0" xfId="1" applyNumberFormat="1" applyFont="1" applyFill="1" applyBorder="1" applyAlignment="1">
      <alignment horizontal="center" vertical="center"/>
    </xf>
    <xf numFmtId="0" fontId="4" fillId="5" borderId="0" xfId="0" applyFont="1" applyFill="1" applyAlignment="1">
      <alignment vertical="center"/>
    </xf>
    <xf numFmtId="0" fontId="18" fillId="13" borderId="5" xfId="0" applyFont="1" applyFill="1" applyBorder="1" applyAlignment="1">
      <alignment horizontal="left" vertical="center"/>
    </xf>
    <xf numFmtId="0" fontId="18" fillId="13" borderId="7" xfId="0" applyFont="1" applyFill="1" applyBorder="1" applyAlignment="1">
      <alignment horizontal="left" vertical="center"/>
    </xf>
    <xf numFmtId="2" fontId="18" fillId="13" borderId="7" xfId="0" applyNumberFormat="1" applyFont="1" applyFill="1" applyBorder="1" applyAlignment="1">
      <alignment horizontal="left" vertical="center"/>
    </xf>
    <xf numFmtId="0" fontId="18" fillId="13" borderId="9" xfId="0" applyFont="1" applyFill="1" applyBorder="1" applyAlignment="1">
      <alignment horizontal="left" vertical="center"/>
    </xf>
    <xf numFmtId="0" fontId="27" fillId="0" borderId="0" xfId="0" applyFont="1" applyAlignment="1">
      <alignment horizontal="center" vertical="center"/>
    </xf>
    <xf numFmtId="0" fontId="4" fillId="5" borderId="0" xfId="0" applyFont="1" applyFill="1" applyAlignment="1">
      <alignment vertical="center"/>
    </xf>
    <xf numFmtId="0" fontId="6" fillId="6" borderId="0" xfId="0" applyFont="1" applyFill="1" applyAlignment="1">
      <alignment horizontal="left" vertical="center" wrapText="1"/>
    </xf>
    <xf numFmtId="0" fontId="25" fillId="0" borderId="0" xfId="0" applyFont="1" applyAlignment="1">
      <alignment horizontal="center" vertical="center"/>
    </xf>
    <xf numFmtId="0" fontId="26" fillId="0" borderId="0" xfId="0" applyFont="1" applyAlignment="1">
      <alignment horizontal="left"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0000FF"/>
      <color rgb="FFFFFFCC"/>
      <color rgb="FF767C21"/>
      <color rgb="FF1F5D59"/>
      <color rgb="FFF5F7E0"/>
      <color rgb="FFD8F2F0"/>
      <color rgb="FFE2A396"/>
      <color rgb="FF006600"/>
      <color rgb="FF5A6B79"/>
      <color rgb="FFF2D4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76688</xdr:colOff>
      <xdr:row>12</xdr:row>
      <xdr:rowOff>21709</xdr:rowOff>
    </xdr:from>
    <xdr:to>
      <xdr:col>9</xdr:col>
      <xdr:colOff>828172</xdr:colOff>
      <xdr:row>22</xdr:row>
      <xdr:rowOff>56028</xdr:rowOff>
    </xdr:to>
    <xdr:pic>
      <xdr:nvPicPr>
        <xdr:cNvPr id="4" name="Picture 3">
          <a:extLst>
            <a:ext uri="{FF2B5EF4-FFF2-40B4-BE49-F238E27FC236}">
              <a16:creationId xmlns:a16="http://schemas.microsoft.com/office/drawing/2014/main" id="{84A43E3F-F08E-4600-A9BB-8A81937A9AA5}"/>
            </a:ext>
          </a:extLst>
        </xdr:cNvPr>
        <xdr:cNvPicPr>
          <a:picLocks noChangeAspect="1"/>
        </xdr:cNvPicPr>
      </xdr:nvPicPr>
      <xdr:blipFill>
        <a:blip xmlns:r="http://schemas.openxmlformats.org/officeDocument/2006/relationships" r:embed="rId1"/>
        <a:stretch>
          <a:fillRect/>
        </a:stretch>
      </xdr:blipFill>
      <xdr:spPr>
        <a:xfrm>
          <a:off x="188747" y="5310885"/>
          <a:ext cx="9548101" cy="28357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314C8-FD30-4363-8B44-A0B179169E84}">
  <dimension ref="A1:S27"/>
  <sheetViews>
    <sheetView showGridLines="0" tabSelected="1" zoomScale="85" zoomScaleNormal="85" workbookViewId="0"/>
  </sheetViews>
  <sheetFormatPr defaultColWidth="0" defaultRowHeight="21.95" customHeight="1" x14ac:dyDescent="0.2"/>
  <cols>
    <col min="1" max="1" width="1.7109375" style="1" customWidth="1"/>
    <col min="2" max="2" width="20" style="1" bestFit="1" customWidth="1"/>
    <col min="3" max="3" width="21.5703125" style="1" bestFit="1" customWidth="1"/>
    <col min="4" max="4" width="31" style="1" bestFit="1" customWidth="1"/>
    <col min="5" max="7" width="12.7109375" style="1" customWidth="1"/>
    <col min="8" max="8" width="1.7109375" style="1" customWidth="1"/>
    <col min="9" max="9" width="19.42578125" style="1" bestFit="1" customWidth="1"/>
    <col min="10" max="10" width="13.28515625" style="1" bestFit="1" customWidth="1"/>
    <col min="11" max="11" width="1.7109375" style="1" customWidth="1"/>
    <col min="12" max="19" width="0" style="1" hidden="1" customWidth="1"/>
    <col min="20" max="16384" width="9.140625" style="1" hidden="1"/>
  </cols>
  <sheetData>
    <row r="1" spans="1:11" ht="8.1" customHeight="1" x14ac:dyDescent="0.2"/>
    <row r="2" spans="1:11" ht="12.95" customHeight="1" x14ac:dyDescent="0.2">
      <c r="B2" s="30" t="s">
        <v>36</v>
      </c>
      <c r="C2" s="30"/>
      <c r="D2" s="31"/>
      <c r="E2" s="31"/>
      <c r="F2" s="31"/>
      <c r="G2" s="31"/>
      <c r="H2" s="31"/>
      <c r="I2" s="31"/>
      <c r="J2" s="31"/>
      <c r="K2" s="24"/>
    </row>
    <row r="3" spans="1:11" ht="12.95" customHeight="1" x14ac:dyDescent="0.2">
      <c r="B3" s="23" t="s">
        <v>110</v>
      </c>
      <c r="C3" s="32"/>
      <c r="D3" s="32"/>
      <c r="E3" s="32"/>
      <c r="F3" s="32"/>
      <c r="G3" s="32"/>
      <c r="H3" s="32"/>
      <c r="I3" s="32"/>
      <c r="J3" s="33" t="s">
        <v>8</v>
      </c>
      <c r="K3" s="24"/>
    </row>
    <row r="4" spans="1:11" ht="12.95" customHeight="1" x14ac:dyDescent="0.2">
      <c r="B4" s="23" t="s">
        <v>111</v>
      </c>
      <c r="C4" s="32"/>
      <c r="D4" s="32"/>
      <c r="E4" s="32"/>
      <c r="F4" s="32"/>
      <c r="G4" s="32"/>
      <c r="H4" s="32"/>
      <c r="I4" s="32"/>
      <c r="J4" s="33" t="s">
        <v>9</v>
      </c>
      <c r="K4" s="24"/>
    </row>
    <row r="5" spans="1:11" ht="12.95" customHeight="1" x14ac:dyDescent="0.2"/>
    <row r="6" spans="1:11" s="18" customFormat="1" ht="12.95" customHeight="1" x14ac:dyDescent="0.2">
      <c r="A6" s="1"/>
      <c r="B6" s="130" t="s">
        <v>33</v>
      </c>
      <c r="C6" s="130"/>
      <c r="D6" s="130"/>
      <c r="E6" s="130"/>
      <c r="F6" s="130"/>
      <c r="G6" s="130"/>
      <c r="H6" s="130"/>
      <c r="I6" s="130"/>
      <c r="J6" s="130"/>
    </row>
    <row r="7" spans="1:11" s="18" customFormat="1" ht="129.94999999999999" customHeight="1" x14ac:dyDescent="0.2">
      <c r="A7" s="1"/>
      <c r="B7" s="131" t="s">
        <v>139</v>
      </c>
      <c r="C7" s="131"/>
      <c r="D7" s="131"/>
      <c r="E7" s="131"/>
      <c r="F7" s="131"/>
      <c r="G7" s="131"/>
      <c r="H7" s="131"/>
      <c r="I7" s="131"/>
      <c r="J7" s="131"/>
    </row>
    <row r="8" spans="1:11" s="18" customFormat="1" ht="12.95" customHeight="1" x14ac:dyDescent="0.2">
      <c r="A8" s="1"/>
    </row>
    <row r="9" spans="1:11" s="18" customFormat="1" ht="12.95" customHeight="1" x14ac:dyDescent="0.2">
      <c r="A9" s="1"/>
      <c r="B9" s="130" t="s">
        <v>32</v>
      </c>
      <c r="C9" s="130"/>
      <c r="D9" s="130"/>
      <c r="E9" s="130"/>
      <c r="F9" s="130"/>
      <c r="G9" s="130"/>
      <c r="H9" s="130"/>
      <c r="I9" s="130"/>
      <c r="J9" s="130"/>
    </row>
    <row r="10" spans="1:11" ht="140.1" customHeight="1" x14ac:dyDescent="0.2">
      <c r="B10" s="131" t="s">
        <v>138</v>
      </c>
      <c r="C10" s="131"/>
      <c r="D10" s="131"/>
      <c r="E10" s="131"/>
      <c r="F10" s="131"/>
      <c r="G10" s="131"/>
      <c r="H10" s="131"/>
      <c r="I10" s="131"/>
      <c r="J10" s="131"/>
    </row>
    <row r="12" spans="1:11" ht="15.75" x14ac:dyDescent="0.2">
      <c r="B12" s="129" t="s">
        <v>35</v>
      </c>
      <c r="C12" s="129"/>
      <c r="D12" s="129"/>
      <c r="E12" s="129"/>
      <c r="F12" s="129"/>
      <c r="G12" s="129"/>
      <c r="H12" s="129"/>
      <c r="I12" s="129"/>
      <c r="J12" s="129"/>
    </row>
    <row r="27" spans="6:6" ht="21.95" customHeight="1" x14ac:dyDescent="0.2">
      <c r="F27" s="90"/>
    </row>
  </sheetData>
  <mergeCells count="5">
    <mergeCell ref="B12:J12"/>
    <mergeCell ref="B6:J6"/>
    <mergeCell ref="B7:J7"/>
    <mergeCell ref="B10:J10"/>
    <mergeCell ref="B9:J9"/>
  </mergeCells>
  <pageMargins left="0.7" right="0.7" top="0.75" bottom="0.75" header="0.3" footer="0.3"/>
  <pageSetup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A99B3-F401-CA40-93D7-E0CF0BC6223C}">
  <sheetPr>
    <tabColor rgb="FFFFFFCC"/>
  </sheetPr>
  <dimension ref="B2:D134"/>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customWidth="1"/>
    <col min="7" max="7" width="31.140625" customWidth="1"/>
  </cols>
  <sheetData>
    <row r="2" spans="2:4" ht="15" customHeight="1" x14ac:dyDescent="0.25">
      <c r="B2" s="41" t="s">
        <v>36</v>
      </c>
      <c r="C2" s="42"/>
      <c r="D2" s="43"/>
    </row>
    <row r="3" spans="2:4" ht="15" customHeight="1" x14ac:dyDescent="0.25">
      <c r="B3" s="46" t="s">
        <v>110</v>
      </c>
      <c r="C3" s="47"/>
      <c r="D3" s="48" t="s">
        <v>8</v>
      </c>
    </row>
    <row r="4" spans="2:4" ht="15" customHeight="1" x14ac:dyDescent="0.25">
      <c r="B4" s="46" t="s">
        <v>111</v>
      </c>
      <c r="C4" s="47"/>
      <c r="D4" s="48" t="s">
        <v>9</v>
      </c>
    </row>
    <row r="5" spans="2:4" ht="39.950000000000003" customHeight="1" x14ac:dyDescent="0.25">
      <c r="B5" s="133" t="s">
        <v>137</v>
      </c>
      <c r="C5" s="133"/>
      <c r="D5" s="133"/>
    </row>
    <row r="6" spans="2:4" ht="12.95" customHeight="1" x14ac:dyDescent="0.25">
      <c r="B6" s="56" t="s">
        <v>10</v>
      </c>
      <c r="C6" s="56" t="s">
        <v>12</v>
      </c>
    </row>
    <row r="7" spans="2:4" ht="12.95" customHeight="1" x14ac:dyDescent="0.25">
      <c r="B7" s="57"/>
      <c r="C7" s="69"/>
    </row>
    <row r="8" spans="2:4" ht="12.95" customHeight="1" x14ac:dyDescent="0.25">
      <c r="B8" s="44" t="s">
        <v>112</v>
      </c>
      <c r="C8" s="45">
        <v>0</v>
      </c>
    </row>
    <row r="9" spans="2:4" ht="12.95" customHeight="1" x14ac:dyDescent="0.25"/>
    <row r="10" spans="2:4" s="8" customFormat="1" ht="12.95" customHeight="1" x14ac:dyDescent="0.25"/>
    <row r="11" spans="2:4" ht="12.95" customHeight="1" x14ac:dyDescent="0.25"/>
    <row r="12" spans="2:4" s="7" customFormat="1" ht="12.95" customHeight="1" x14ac:dyDescent="0.25"/>
    <row r="13" spans="2:4" s="7" customFormat="1" ht="12.95" customHeight="1" x14ac:dyDescent="0.25"/>
    <row r="14" spans="2:4" s="7" customFormat="1" ht="12.95" customHeight="1" x14ac:dyDescent="0.25"/>
    <row r="15" spans="2:4" ht="12.95" customHeight="1" x14ac:dyDescent="0.25"/>
    <row r="16" spans="2:4" ht="12.95" customHeight="1" x14ac:dyDescent="0.25"/>
    <row r="17" ht="12.95" customHeight="1" x14ac:dyDescent="0.25"/>
    <row r="18" ht="12.95" customHeight="1" x14ac:dyDescent="0.25"/>
    <row r="19" ht="12.95" customHeight="1" x14ac:dyDescent="0.25"/>
    <row r="20" ht="12.95" customHeight="1" x14ac:dyDescent="0.25"/>
    <row r="21" ht="12.95" customHeight="1" x14ac:dyDescent="0.25"/>
    <row r="22" ht="12.95" customHeight="1" x14ac:dyDescent="0.25"/>
    <row r="23" ht="12.95" customHeight="1" x14ac:dyDescent="0.25"/>
    <row r="24" ht="12.95" customHeight="1" x14ac:dyDescent="0.25"/>
    <row r="25" ht="12.95" customHeight="1" x14ac:dyDescent="0.25"/>
    <row r="26" ht="12.95" customHeight="1" x14ac:dyDescent="0.25"/>
    <row r="27" ht="12.95" customHeight="1" x14ac:dyDescent="0.25"/>
    <row r="28" ht="12.95" customHeight="1" x14ac:dyDescent="0.25"/>
    <row r="29" ht="12.95" customHeight="1" x14ac:dyDescent="0.25"/>
    <row r="30" ht="12.95" customHeight="1" x14ac:dyDescent="0.25"/>
    <row r="31" ht="12.95" customHeight="1" x14ac:dyDescent="0.25"/>
    <row r="32" ht="12.95" customHeight="1" x14ac:dyDescent="0.25"/>
    <row r="33" ht="12.95" customHeight="1" x14ac:dyDescent="0.25"/>
    <row r="34" ht="12.95" customHeight="1" x14ac:dyDescent="0.25"/>
    <row r="35" ht="12.95" customHeight="1" x14ac:dyDescent="0.25"/>
    <row r="36" ht="12.95" customHeight="1" x14ac:dyDescent="0.25"/>
    <row r="37" ht="12.95" customHeight="1" x14ac:dyDescent="0.25"/>
    <row r="38" ht="12.95" customHeight="1" x14ac:dyDescent="0.25"/>
    <row r="39" ht="12.95" customHeight="1" x14ac:dyDescent="0.25"/>
    <row r="40" ht="12.95" customHeight="1" x14ac:dyDescent="0.25"/>
    <row r="41" ht="12.95" customHeight="1" x14ac:dyDescent="0.25"/>
    <row r="42" ht="12.95" customHeight="1" x14ac:dyDescent="0.25"/>
    <row r="43" ht="12.95" customHeight="1" x14ac:dyDescent="0.25"/>
    <row r="44" ht="12.95" customHeight="1" x14ac:dyDescent="0.25"/>
    <row r="45" ht="12.95" customHeight="1" x14ac:dyDescent="0.25"/>
    <row r="46" ht="12.95" customHeight="1" x14ac:dyDescent="0.25"/>
    <row r="47" ht="12.95" customHeight="1" x14ac:dyDescent="0.25"/>
    <row r="48" ht="12.95" customHeight="1" x14ac:dyDescent="0.25"/>
    <row r="49" ht="12.95" customHeight="1" x14ac:dyDescent="0.25"/>
    <row r="50" ht="12.95" customHeight="1" x14ac:dyDescent="0.25"/>
    <row r="51" ht="12.95" customHeight="1" x14ac:dyDescent="0.25"/>
    <row r="52" ht="12.95" customHeight="1" x14ac:dyDescent="0.25"/>
    <row r="53" ht="12.95" customHeight="1" x14ac:dyDescent="0.25"/>
    <row r="54" ht="12.95" customHeight="1" x14ac:dyDescent="0.25"/>
    <row r="55" ht="12.95" customHeight="1" x14ac:dyDescent="0.25"/>
    <row r="56" ht="12.95" customHeight="1" x14ac:dyDescent="0.25"/>
    <row r="57" ht="12.95" customHeight="1" x14ac:dyDescent="0.25"/>
    <row r="58" ht="12.95" customHeight="1" x14ac:dyDescent="0.25"/>
    <row r="59" ht="12.95" customHeight="1" x14ac:dyDescent="0.25"/>
    <row r="60" ht="12.95" customHeight="1" x14ac:dyDescent="0.25"/>
    <row r="61" s="7" customFormat="1" ht="12.95" customHeight="1" x14ac:dyDescent="0.25"/>
    <row r="62" ht="12.95" customHeight="1" x14ac:dyDescent="0.25"/>
    <row r="63" ht="12.95" customHeight="1" x14ac:dyDescent="0.25"/>
    <row r="64" ht="12.95" customHeight="1" x14ac:dyDescent="0.25"/>
    <row r="65" s="7" customFormat="1" ht="12.95" customHeight="1" x14ac:dyDescent="0.25"/>
    <row r="66" ht="12.95" customHeight="1" x14ac:dyDescent="0.25"/>
    <row r="67" ht="12.95" customHeight="1" x14ac:dyDescent="0.25"/>
    <row r="68" ht="12.95" customHeight="1" x14ac:dyDescent="0.25"/>
    <row r="69" ht="12.95" customHeight="1" x14ac:dyDescent="0.25"/>
    <row r="70" ht="12.95" customHeight="1" x14ac:dyDescent="0.25"/>
    <row r="71" s="7" customFormat="1" ht="12.95" customHeight="1" x14ac:dyDescent="0.25"/>
    <row r="72" ht="12.95" customHeight="1" x14ac:dyDescent="0.25"/>
    <row r="73" ht="12.95" customHeight="1" x14ac:dyDescent="0.25"/>
    <row r="74" ht="12.95" customHeight="1" x14ac:dyDescent="0.25"/>
    <row r="75" ht="12.95" customHeight="1" x14ac:dyDescent="0.25"/>
    <row r="76" ht="12.95" customHeight="1" x14ac:dyDescent="0.25"/>
    <row r="77" s="7" customFormat="1" ht="12.95" customHeight="1" x14ac:dyDescent="0.25"/>
    <row r="78" ht="12.95" customHeight="1" x14ac:dyDescent="0.25"/>
    <row r="79" s="7" customFormat="1" ht="12.95" customHeight="1" x14ac:dyDescent="0.25"/>
    <row r="80"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s="7" customFormat="1" ht="12.95" customHeight="1" x14ac:dyDescent="0.25"/>
    <row r="88" ht="12.95" customHeight="1" x14ac:dyDescent="0.25"/>
    <row r="89" s="7" customFormat="1" ht="12.95" customHeight="1" x14ac:dyDescent="0.25"/>
    <row r="90" ht="12.95" customHeight="1" x14ac:dyDescent="0.25"/>
    <row r="91" ht="12.95" customHeight="1" x14ac:dyDescent="0.25"/>
    <row r="92" ht="12.95" customHeight="1" x14ac:dyDescent="0.25"/>
    <row r="93" s="7" customFormat="1"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sheetData>
  <mergeCells count="1">
    <mergeCell ref="B5:D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D755E-FEFD-4A55-97A4-C4324E8907E7}">
  <sheetPr>
    <tabColor theme="1"/>
  </sheetPr>
  <dimension ref="A1:AM230"/>
  <sheetViews>
    <sheetView showGridLines="0" zoomScale="85" zoomScaleNormal="85" workbookViewId="0"/>
  </sheetViews>
  <sheetFormatPr defaultColWidth="0" defaultRowHeight="21.95" customHeight="1" x14ac:dyDescent="0.2"/>
  <cols>
    <col min="1" max="1" width="1.7109375" style="1" customWidth="1"/>
    <col min="2" max="2" width="19.140625" style="1" bestFit="1" customWidth="1"/>
    <col min="3" max="3" width="21.85546875" style="1" bestFit="1" customWidth="1"/>
    <col min="4" max="4" width="38.85546875" style="1" bestFit="1" customWidth="1"/>
    <col min="5" max="6" width="20.85546875" style="1" bestFit="1" customWidth="1"/>
    <col min="7" max="7" width="28.42578125" style="1" bestFit="1" customWidth="1"/>
    <col min="8" max="8" width="1.7109375" style="1" customWidth="1"/>
    <col min="9" max="9" width="20.28515625" style="1" bestFit="1" customWidth="1"/>
    <col min="10" max="10" width="15.42578125" style="1" bestFit="1" customWidth="1"/>
    <col min="11" max="11" width="6" style="1" customWidth="1"/>
    <col min="12" max="36" width="6" style="1" hidden="1" customWidth="1"/>
    <col min="37" max="39" width="0" style="1" hidden="1" customWidth="1"/>
    <col min="40" max="16384" width="6" style="1" hidden="1"/>
  </cols>
  <sheetData>
    <row r="1" spans="1:11" ht="8.1" customHeight="1" x14ac:dyDescent="0.2"/>
    <row r="2" spans="1:11" ht="12.95" customHeight="1" x14ac:dyDescent="0.2">
      <c r="B2" s="124" t="s">
        <v>36</v>
      </c>
      <c r="C2" s="34"/>
      <c r="D2" s="93"/>
      <c r="E2" s="93"/>
      <c r="F2" s="93"/>
      <c r="G2" s="93"/>
      <c r="H2" s="93"/>
      <c r="I2" s="93"/>
      <c r="J2" s="93"/>
      <c r="K2" s="24"/>
    </row>
    <row r="3" spans="1:11" ht="12.95" customHeight="1" x14ac:dyDescent="0.2">
      <c r="B3" s="23" t="s">
        <v>110</v>
      </c>
      <c r="C3" s="94"/>
      <c r="D3" s="94"/>
      <c r="E3" s="94"/>
      <c r="F3" s="94"/>
      <c r="G3" s="94"/>
      <c r="H3" s="94"/>
      <c r="I3" s="94"/>
      <c r="J3" s="95" t="s">
        <v>8</v>
      </c>
      <c r="K3" s="24"/>
    </row>
    <row r="4" spans="1:11" ht="12.95" customHeight="1" x14ac:dyDescent="0.2">
      <c r="B4" s="23" t="s">
        <v>111</v>
      </c>
      <c r="C4" s="94"/>
      <c r="D4" s="94"/>
      <c r="E4" s="94"/>
      <c r="F4" s="94"/>
      <c r="G4" s="94"/>
      <c r="H4" s="94"/>
      <c r="I4" s="94"/>
      <c r="J4" s="95" t="s">
        <v>9</v>
      </c>
      <c r="K4" s="24"/>
    </row>
    <row r="5" spans="1:11" ht="12.95" customHeight="1" x14ac:dyDescent="0.2">
      <c r="B5" s="18"/>
      <c r="C5" s="18"/>
      <c r="D5" s="18"/>
      <c r="E5" s="18"/>
      <c r="F5" s="18"/>
      <c r="G5" s="18"/>
      <c r="H5" s="18"/>
      <c r="I5" s="18"/>
      <c r="J5" s="18"/>
      <c r="K5" s="24"/>
    </row>
    <row r="6" spans="1:11" s="18" customFormat="1" ht="12.95" customHeight="1" x14ac:dyDescent="0.2">
      <c r="A6" s="29"/>
      <c r="B6" s="27" t="s">
        <v>13</v>
      </c>
      <c r="C6" s="27"/>
      <c r="D6" s="27"/>
      <c r="E6" s="27"/>
      <c r="F6" s="27"/>
      <c r="G6" s="27"/>
      <c r="H6" s="21"/>
      <c r="I6" s="34" t="s">
        <v>31</v>
      </c>
      <c r="J6" s="34"/>
      <c r="K6" s="21"/>
    </row>
    <row r="7" spans="1:11" s="18" customFormat="1" ht="12.95" customHeight="1" x14ac:dyDescent="0.2">
      <c r="B7" s="28" t="s">
        <v>15</v>
      </c>
      <c r="C7" s="28" t="s">
        <v>24</v>
      </c>
      <c r="D7" s="26" t="s">
        <v>34</v>
      </c>
      <c r="E7" s="26" t="s">
        <v>27</v>
      </c>
      <c r="F7" s="26" t="s">
        <v>12</v>
      </c>
      <c r="G7" s="26" t="s">
        <v>11</v>
      </c>
      <c r="H7" s="21"/>
      <c r="I7" s="26" t="s">
        <v>24</v>
      </c>
      <c r="J7" s="26" t="s">
        <v>28</v>
      </c>
      <c r="K7" s="21"/>
    </row>
    <row r="8" spans="1:11" s="18" customFormat="1" ht="12.95" customHeight="1" thickBot="1" x14ac:dyDescent="0.25">
      <c r="B8" s="107"/>
      <c r="C8" s="107"/>
      <c r="D8" s="21"/>
      <c r="E8" s="21"/>
      <c r="F8" s="132" t="s">
        <v>39</v>
      </c>
      <c r="G8" s="132"/>
      <c r="H8" s="108"/>
      <c r="I8" s="20" t="s">
        <v>3</v>
      </c>
      <c r="J8" s="109">
        <f>'Ex. Access_Affordability'!C15</f>
        <v>0</v>
      </c>
      <c r="K8" s="21"/>
    </row>
    <row r="9" spans="1:11" s="18" customFormat="1" ht="12.95" customHeight="1" x14ac:dyDescent="0.2">
      <c r="B9" s="107"/>
      <c r="C9" s="107"/>
      <c r="D9" s="89" t="s">
        <v>47</v>
      </c>
      <c r="E9" s="89"/>
      <c r="F9" s="102" t="s">
        <v>134</v>
      </c>
      <c r="G9" s="125"/>
      <c r="H9" s="21"/>
      <c r="I9" s="20" t="s">
        <v>14</v>
      </c>
      <c r="J9" s="109">
        <f>'Ex. Access_Underserved'!C8</f>
        <v>0</v>
      </c>
      <c r="K9" s="21"/>
    </row>
    <row r="10" spans="1:11" s="18" customFormat="1" ht="12.95" customHeight="1" x14ac:dyDescent="0.2">
      <c r="B10" s="107"/>
      <c r="C10" s="107"/>
      <c r="D10" s="89" t="s">
        <v>16</v>
      </c>
      <c r="E10" s="89"/>
      <c r="F10" s="103">
        <v>2018</v>
      </c>
      <c r="G10" s="126"/>
      <c r="H10" s="108"/>
      <c r="I10" s="20" t="s">
        <v>21</v>
      </c>
      <c r="J10" s="109">
        <f>'Ex. Quality_Basic Need'!C8</f>
        <v>0</v>
      </c>
      <c r="K10" s="21"/>
    </row>
    <row r="11" spans="1:11" s="18" customFormat="1" ht="12.95" customHeight="1" x14ac:dyDescent="0.2">
      <c r="B11" s="107"/>
      <c r="C11" s="107"/>
      <c r="D11" s="89" t="s">
        <v>49</v>
      </c>
      <c r="E11" s="89"/>
      <c r="F11" s="92">
        <v>43890000000</v>
      </c>
      <c r="G11" s="127" t="s">
        <v>107</v>
      </c>
      <c r="H11" s="21"/>
      <c r="I11" s="20" t="s">
        <v>6</v>
      </c>
      <c r="J11" s="109">
        <f>'Ex. Quality_Effectiveness'!C47</f>
        <v>1613812582.9382365</v>
      </c>
      <c r="K11" s="21"/>
    </row>
    <row r="12" spans="1:11" s="18" customFormat="1" ht="12.95" customHeight="1" x14ac:dyDescent="0.2">
      <c r="B12" s="107"/>
      <c r="C12" s="107"/>
      <c r="D12" s="89" t="s">
        <v>106</v>
      </c>
      <c r="E12" s="89"/>
      <c r="F12" s="103" t="s">
        <v>51</v>
      </c>
      <c r="G12" s="126"/>
      <c r="H12" s="21"/>
      <c r="I12" s="20" t="s">
        <v>5</v>
      </c>
      <c r="J12" s="109">
        <f>'Ex. Quality_Health and Safety'!C19</f>
        <v>-2103284</v>
      </c>
      <c r="K12" s="21"/>
    </row>
    <row r="13" spans="1:11" s="18" customFormat="1" ht="12.95" customHeight="1" x14ac:dyDescent="0.2">
      <c r="B13" s="35" t="s">
        <v>0</v>
      </c>
      <c r="C13" s="36" t="s">
        <v>1</v>
      </c>
      <c r="D13" s="89" t="s">
        <v>53</v>
      </c>
      <c r="E13" s="89" t="s">
        <v>80</v>
      </c>
      <c r="F13" s="92">
        <v>192000000</v>
      </c>
      <c r="G13" s="127" t="s">
        <v>107</v>
      </c>
      <c r="H13" s="21"/>
      <c r="I13" s="20" t="s">
        <v>7</v>
      </c>
      <c r="J13" s="109">
        <f>'Ex. Optionality'!C13</f>
        <v>-3309281342.7867188</v>
      </c>
      <c r="K13" s="21"/>
    </row>
    <row r="14" spans="1:11" s="18" customFormat="1" ht="12.95" customHeight="1" x14ac:dyDescent="0.2">
      <c r="B14" s="35" t="s">
        <v>0</v>
      </c>
      <c r="C14" s="36" t="s">
        <v>1</v>
      </c>
      <c r="D14" s="89" t="s">
        <v>54</v>
      </c>
      <c r="E14" s="89" t="s">
        <v>108</v>
      </c>
      <c r="F14" s="92">
        <v>225243000000</v>
      </c>
      <c r="G14" s="127" t="s">
        <v>107</v>
      </c>
      <c r="H14" s="21"/>
      <c r="I14" s="110" t="s">
        <v>22</v>
      </c>
      <c r="J14" s="109">
        <f>'Ex. Environmental_Use Phase'!C8</f>
        <v>0</v>
      </c>
      <c r="K14" s="21"/>
    </row>
    <row r="15" spans="1:11" s="18" customFormat="1" ht="12.95" customHeight="1" x14ac:dyDescent="0.2">
      <c r="B15" s="80" t="s">
        <v>2</v>
      </c>
      <c r="C15" s="37" t="s">
        <v>3</v>
      </c>
      <c r="D15" s="89" t="s">
        <v>57</v>
      </c>
      <c r="E15" s="89" t="s">
        <v>114</v>
      </c>
      <c r="F15" s="105">
        <v>0.15039999999999998</v>
      </c>
      <c r="G15" s="127" t="s">
        <v>115</v>
      </c>
      <c r="H15" s="21"/>
      <c r="I15" s="110" t="s">
        <v>23</v>
      </c>
      <c r="J15" s="109">
        <f>'Ex. Environmental_End of Life'!C8</f>
        <v>0</v>
      </c>
      <c r="K15" s="21"/>
    </row>
    <row r="16" spans="1:11" s="18" customFormat="1" ht="12.95" customHeight="1" x14ac:dyDescent="0.2">
      <c r="B16" s="80" t="s">
        <v>4</v>
      </c>
      <c r="C16" s="37" t="s">
        <v>6</v>
      </c>
      <c r="D16" s="89" t="s">
        <v>116</v>
      </c>
      <c r="E16" s="89" t="s">
        <v>117</v>
      </c>
      <c r="F16" s="111">
        <v>0.1371</v>
      </c>
      <c r="G16" s="126" t="s">
        <v>124</v>
      </c>
      <c r="H16" s="21"/>
      <c r="I16" s="22" t="s">
        <v>17</v>
      </c>
      <c r="J16" s="25">
        <f>SUMIF(J8:J15,"&gt;0",J8:J15)</f>
        <v>1613812582.9382365</v>
      </c>
      <c r="K16" s="21"/>
    </row>
    <row r="17" spans="2:11" s="18" customFormat="1" ht="12.95" customHeight="1" x14ac:dyDescent="0.2">
      <c r="B17" s="80" t="s">
        <v>4</v>
      </c>
      <c r="C17" s="37" t="s">
        <v>6</v>
      </c>
      <c r="D17" s="89" t="s">
        <v>62</v>
      </c>
      <c r="E17" s="89" t="s">
        <v>117</v>
      </c>
      <c r="F17" s="111">
        <v>3.7000000000000002E-3</v>
      </c>
      <c r="G17" s="126" t="s">
        <v>124</v>
      </c>
      <c r="H17" s="21"/>
      <c r="I17" s="22" t="s">
        <v>25</v>
      </c>
      <c r="J17" s="25">
        <f>SUMIF(J8:J15,"&lt;0",J8:J15)</f>
        <v>-3311384626.7867188</v>
      </c>
      <c r="K17" s="21"/>
    </row>
    <row r="18" spans="2:11" s="18" customFormat="1" ht="12.95" customHeight="1" x14ac:dyDescent="0.2">
      <c r="B18" s="80" t="s">
        <v>4</v>
      </c>
      <c r="C18" s="37" t="s">
        <v>6</v>
      </c>
      <c r="D18" s="89" t="s">
        <v>60</v>
      </c>
      <c r="E18" s="89" t="s">
        <v>30</v>
      </c>
      <c r="F18" s="91">
        <v>200</v>
      </c>
      <c r="G18" s="126" t="s">
        <v>118</v>
      </c>
      <c r="H18" s="21"/>
      <c r="I18" s="21"/>
      <c r="J18" s="21"/>
      <c r="K18" s="21"/>
    </row>
    <row r="19" spans="2:11" s="18" customFormat="1" ht="12.95" customHeight="1" x14ac:dyDescent="0.2">
      <c r="B19" s="80" t="s">
        <v>4</v>
      </c>
      <c r="C19" s="37" t="s">
        <v>6</v>
      </c>
      <c r="D19" s="89" t="s">
        <v>120</v>
      </c>
      <c r="E19" s="89" t="s">
        <v>119</v>
      </c>
      <c r="F19" s="106">
        <v>1.2</v>
      </c>
      <c r="G19" s="126" t="s">
        <v>61</v>
      </c>
      <c r="H19" s="21"/>
      <c r="I19" s="21"/>
      <c r="J19" s="21"/>
      <c r="K19" s="21"/>
    </row>
    <row r="20" spans="2:11" s="18" customFormat="1" ht="12.95" customHeight="1" x14ac:dyDescent="0.2">
      <c r="B20" s="80" t="s">
        <v>4</v>
      </c>
      <c r="C20" s="37" t="s">
        <v>6</v>
      </c>
      <c r="D20" s="89" t="s">
        <v>41</v>
      </c>
      <c r="E20" s="89" t="s">
        <v>117</v>
      </c>
      <c r="F20" s="111">
        <v>0.74</v>
      </c>
      <c r="G20" s="126" t="s">
        <v>63</v>
      </c>
      <c r="H20" s="21"/>
      <c r="I20" s="21"/>
      <c r="J20" s="112"/>
      <c r="K20" s="21"/>
    </row>
    <row r="21" spans="2:11" s="18" customFormat="1" ht="12.95" customHeight="1" x14ac:dyDescent="0.2">
      <c r="B21" s="80" t="s">
        <v>4</v>
      </c>
      <c r="C21" s="37" t="s">
        <v>109</v>
      </c>
      <c r="D21" s="89" t="s">
        <v>55</v>
      </c>
      <c r="E21" s="89" t="s">
        <v>30</v>
      </c>
      <c r="F21" s="104">
        <v>182.03125</v>
      </c>
      <c r="G21" s="127" t="s">
        <v>97</v>
      </c>
      <c r="H21" s="21"/>
      <c r="I21" s="21"/>
      <c r="J21" s="21"/>
      <c r="K21" s="21"/>
    </row>
    <row r="22" spans="2:11" s="18" customFormat="1" ht="12.95" customHeight="1" x14ac:dyDescent="0.2">
      <c r="B22" s="80" t="s">
        <v>4</v>
      </c>
      <c r="C22" s="37" t="s">
        <v>5</v>
      </c>
      <c r="D22" s="89" t="s">
        <v>121</v>
      </c>
      <c r="E22" s="89" t="s">
        <v>122</v>
      </c>
      <c r="F22" s="92">
        <v>0</v>
      </c>
      <c r="G22" s="127" t="s">
        <v>97</v>
      </c>
      <c r="H22" s="21"/>
      <c r="I22" s="21"/>
      <c r="J22" s="21"/>
      <c r="K22" s="21"/>
    </row>
    <row r="23" spans="2:11" s="18" customFormat="1" ht="12.95" customHeight="1" x14ac:dyDescent="0.2">
      <c r="B23" s="80" t="s">
        <v>4</v>
      </c>
      <c r="C23" s="37" t="s">
        <v>5</v>
      </c>
      <c r="D23" s="89" t="s">
        <v>125</v>
      </c>
      <c r="E23" s="89" t="s">
        <v>126</v>
      </c>
      <c r="F23" s="92">
        <v>4</v>
      </c>
      <c r="G23" s="127" t="s">
        <v>123</v>
      </c>
      <c r="H23" s="21"/>
      <c r="I23" s="21"/>
      <c r="J23" s="21"/>
      <c r="K23" s="21"/>
    </row>
    <row r="24" spans="2:11" s="18" customFormat="1" ht="12.95" customHeight="1" x14ac:dyDescent="0.2">
      <c r="B24" s="80" t="s">
        <v>7</v>
      </c>
      <c r="C24" s="37" t="s">
        <v>44</v>
      </c>
      <c r="D24" s="89" t="s">
        <v>128</v>
      </c>
      <c r="E24" s="89" t="s">
        <v>127</v>
      </c>
      <c r="F24" s="92">
        <v>12</v>
      </c>
      <c r="G24" s="126" t="s">
        <v>124</v>
      </c>
      <c r="H24" s="21"/>
      <c r="I24" s="21"/>
      <c r="J24" s="21"/>
      <c r="K24" s="21"/>
    </row>
    <row r="25" spans="2:11" s="18" customFormat="1" ht="12.95" customHeight="1" thickBot="1" x14ac:dyDescent="0.25">
      <c r="B25" s="80" t="s">
        <v>7</v>
      </c>
      <c r="C25" s="37" t="s">
        <v>44</v>
      </c>
      <c r="D25" s="89" t="s">
        <v>129</v>
      </c>
      <c r="E25" s="89" t="s">
        <v>130</v>
      </c>
      <c r="F25" s="113">
        <v>97217877</v>
      </c>
      <c r="G25" s="128" t="s">
        <v>124</v>
      </c>
      <c r="H25" s="21"/>
      <c r="I25" s="21"/>
      <c r="J25" s="21"/>
      <c r="K25" s="21"/>
    </row>
    <row r="26" spans="2:11" s="18" customFormat="1" ht="12.95" customHeight="1" x14ac:dyDescent="0.2">
      <c r="B26" s="21"/>
      <c r="C26" s="21"/>
      <c r="D26" s="21"/>
      <c r="E26" s="21"/>
      <c r="F26" s="21"/>
      <c r="G26" s="21"/>
      <c r="H26" s="21"/>
      <c r="I26" s="21"/>
      <c r="J26" s="21"/>
      <c r="K26" s="21"/>
    </row>
    <row r="27" spans="2:11" s="18" customFormat="1" ht="12.95" customHeight="1" x14ac:dyDescent="0.2">
      <c r="B27" s="50"/>
      <c r="C27" s="50"/>
      <c r="D27" s="50"/>
      <c r="E27" s="50"/>
      <c r="F27" s="50"/>
      <c r="G27" s="50"/>
      <c r="H27" s="21"/>
      <c r="I27" s="21"/>
      <c r="J27" s="21"/>
      <c r="K27" s="21"/>
    </row>
    <row r="28" spans="2:11" s="19" customFormat="1" ht="12.95" customHeight="1" x14ac:dyDescent="0.2">
      <c r="B28" s="21"/>
      <c r="C28" s="21"/>
      <c r="D28" s="21"/>
      <c r="E28" s="21"/>
      <c r="F28" s="21"/>
      <c r="G28" s="21"/>
      <c r="H28" s="21"/>
      <c r="I28" s="114"/>
      <c r="J28" s="114"/>
      <c r="K28" s="114"/>
    </row>
    <row r="29" spans="2:11" s="19" customFormat="1" ht="12.95" customHeight="1" x14ac:dyDescent="0.2">
      <c r="B29" s="51" t="s">
        <v>29</v>
      </c>
      <c r="C29" s="51"/>
      <c r="D29" s="51"/>
      <c r="E29" s="51"/>
      <c r="F29" s="51"/>
      <c r="G29" s="51"/>
      <c r="H29" s="21"/>
      <c r="I29" s="21"/>
      <c r="J29" s="21"/>
      <c r="K29" s="114"/>
    </row>
    <row r="30" spans="2:11" s="19" customFormat="1" ht="12.95" customHeight="1" x14ac:dyDescent="0.2">
      <c r="B30" s="39" t="s">
        <v>15</v>
      </c>
      <c r="C30" s="39" t="s">
        <v>24</v>
      </c>
      <c r="D30" s="40" t="s">
        <v>26</v>
      </c>
      <c r="E30" s="40" t="s">
        <v>27</v>
      </c>
      <c r="F30" s="40" t="s">
        <v>12</v>
      </c>
      <c r="G30" s="40" t="s">
        <v>11</v>
      </c>
      <c r="H30" s="114"/>
      <c r="I30" s="114"/>
      <c r="J30" s="114"/>
      <c r="K30" s="114"/>
    </row>
    <row r="31" spans="2:11" s="19" customFormat="1" ht="12.95" customHeight="1" x14ac:dyDescent="0.2">
      <c r="B31" s="80" t="s">
        <v>2</v>
      </c>
      <c r="C31" s="38" t="s">
        <v>3</v>
      </c>
      <c r="D31" s="116" t="s">
        <v>57</v>
      </c>
      <c r="E31" s="116" t="s">
        <v>114</v>
      </c>
      <c r="F31" s="117">
        <v>0.1391</v>
      </c>
      <c r="G31" s="115" t="s">
        <v>115</v>
      </c>
      <c r="H31" s="114"/>
      <c r="I31" s="114"/>
      <c r="J31" s="114"/>
      <c r="K31" s="114"/>
    </row>
    <row r="32" spans="2:11" s="19" customFormat="1" ht="12.95" customHeight="1" x14ac:dyDescent="0.2">
      <c r="B32" s="80" t="s">
        <v>4</v>
      </c>
      <c r="C32" s="38" t="s">
        <v>6</v>
      </c>
      <c r="D32" s="116" t="s">
        <v>116</v>
      </c>
      <c r="E32" s="116" t="s">
        <v>117</v>
      </c>
      <c r="F32" s="120">
        <v>0.1875</v>
      </c>
      <c r="G32" s="115" t="s">
        <v>124</v>
      </c>
      <c r="H32" s="21"/>
      <c r="I32" s="21"/>
      <c r="J32" s="21"/>
      <c r="K32" s="114"/>
    </row>
    <row r="33" spans="2:11" s="19" customFormat="1" ht="12.95" customHeight="1" x14ac:dyDescent="0.2">
      <c r="B33" s="80" t="s">
        <v>4</v>
      </c>
      <c r="C33" s="38" t="s">
        <v>6</v>
      </c>
      <c r="D33" s="116" t="s">
        <v>52</v>
      </c>
      <c r="E33" s="116" t="s">
        <v>30</v>
      </c>
      <c r="F33" s="118">
        <v>34.277714189767181</v>
      </c>
      <c r="G33" s="115" t="s">
        <v>99</v>
      </c>
      <c r="H33" s="114"/>
      <c r="I33" s="114"/>
      <c r="J33" s="114"/>
      <c r="K33" s="114"/>
    </row>
    <row r="34" spans="2:11" s="19" customFormat="1" ht="12.95" customHeight="1" x14ac:dyDescent="0.2">
      <c r="B34" s="80" t="s">
        <v>4</v>
      </c>
      <c r="C34" s="38" t="s">
        <v>6</v>
      </c>
      <c r="D34" s="116" t="s">
        <v>62</v>
      </c>
      <c r="E34" s="116" t="s">
        <v>117</v>
      </c>
      <c r="F34" s="120">
        <v>1.6199999999999999E-2</v>
      </c>
      <c r="G34" s="115" t="s">
        <v>96</v>
      </c>
      <c r="H34" s="114"/>
      <c r="I34" s="114"/>
      <c r="J34" s="114"/>
      <c r="K34" s="114"/>
    </row>
    <row r="35" spans="2:11" s="19" customFormat="1" ht="12.95" customHeight="1" x14ac:dyDescent="0.2">
      <c r="B35" s="80" t="s">
        <v>4</v>
      </c>
      <c r="C35" s="38" t="s">
        <v>6</v>
      </c>
      <c r="D35" s="116" t="s">
        <v>120</v>
      </c>
      <c r="E35" s="116" t="s">
        <v>119</v>
      </c>
      <c r="F35" s="123">
        <v>2.8394789861142895</v>
      </c>
      <c r="G35" s="115" t="s">
        <v>100</v>
      </c>
      <c r="H35" s="114"/>
      <c r="I35" s="114"/>
      <c r="J35" s="114"/>
      <c r="K35" s="114"/>
    </row>
    <row r="36" spans="2:11" ht="12.95" customHeight="1" x14ac:dyDescent="0.2">
      <c r="B36" s="80" t="s">
        <v>4</v>
      </c>
      <c r="C36" s="38" t="s">
        <v>6</v>
      </c>
      <c r="D36" s="116" t="s">
        <v>56</v>
      </c>
      <c r="E36" s="116" t="s">
        <v>30</v>
      </c>
      <c r="F36" s="121">
        <v>50</v>
      </c>
      <c r="G36" s="116" t="s">
        <v>101</v>
      </c>
      <c r="H36" s="114"/>
      <c r="I36" s="114"/>
      <c r="J36" s="114"/>
      <c r="K36" s="21"/>
    </row>
    <row r="37" spans="2:11" ht="12.95" customHeight="1" x14ac:dyDescent="0.2">
      <c r="B37" s="80" t="s">
        <v>4</v>
      </c>
      <c r="C37" s="38" t="s">
        <v>6</v>
      </c>
      <c r="D37" s="116" t="s">
        <v>41</v>
      </c>
      <c r="E37" s="116" t="s">
        <v>117</v>
      </c>
      <c r="F37" s="122">
        <v>0.73</v>
      </c>
      <c r="G37" s="116" t="s">
        <v>63</v>
      </c>
      <c r="H37" s="114"/>
      <c r="I37" s="114"/>
      <c r="J37" s="114"/>
      <c r="K37" s="21"/>
    </row>
    <row r="38" spans="2:11" ht="12.95" customHeight="1" x14ac:dyDescent="0.2">
      <c r="B38" s="80" t="s">
        <v>4</v>
      </c>
      <c r="C38" s="38" t="s">
        <v>5</v>
      </c>
      <c r="D38" s="116" t="s">
        <v>48</v>
      </c>
      <c r="E38" s="116" t="s">
        <v>131</v>
      </c>
      <c r="F38" s="119">
        <v>228201.82</v>
      </c>
      <c r="G38" s="115" t="s">
        <v>77</v>
      </c>
      <c r="H38" s="21"/>
      <c r="I38" s="21"/>
      <c r="J38" s="21"/>
      <c r="K38" s="21"/>
    </row>
    <row r="39" spans="2:11" ht="12.95" customHeight="1" x14ac:dyDescent="0.2">
      <c r="B39" s="80" t="s">
        <v>4</v>
      </c>
      <c r="C39" s="38" t="s">
        <v>5</v>
      </c>
      <c r="D39" s="116" t="s">
        <v>50</v>
      </c>
      <c r="E39" s="116" t="s">
        <v>133</v>
      </c>
      <c r="F39" s="119">
        <f>745000*0.7058</f>
        <v>525821</v>
      </c>
      <c r="G39" s="115" t="s">
        <v>75</v>
      </c>
      <c r="H39" s="21"/>
      <c r="I39" s="21"/>
      <c r="J39" s="21"/>
      <c r="K39" s="21"/>
    </row>
    <row r="40" spans="2:11" ht="12.95" customHeight="1" x14ac:dyDescent="0.2">
      <c r="B40" s="80" t="s">
        <v>7</v>
      </c>
      <c r="C40" s="38" t="s">
        <v>44</v>
      </c>
      <c r="D40" s="116" t="s">
        <v>59</v>
      </c>
      <c r="E40" s="116" t="s">
        <v>132</v>
      </c>
      <c r="F40" s="122">
        <v>0.187</v>
      </c>
      <c r="G40" s="116" t="s">
        <v>105</v>
      </c>
      <c r="H40" s="21"/>
      <c r="I40" s="21"/>
      <c r="J40" s="21"/>
      <c r="K40" s="21"/>
    </row>
    <row r="41" spans="2:11" ht="12.95" customHeight="1" x14ac:dyDescent="0.2">
      <c r="B41" s="21"/>
      <c r="C41" s="21"/>
      <c r="D41" s="21"/>
      <c r="E41" s="21"/>
      <c r="F41" s="21"/>
      <c r="G41" s="21"/>
      <c r="H41" s="21"/>
      <c r="I41" s="21"/>
      <c r="J41" s="21"/>
      <c r="K41" s="21"/>
    </row>
    <row r="42" spans="2:11" ht="12.95" customHeight="1" x14ac:dyDescent="0.2">
      <c r="B42" s="21"/>
      <c r="C42" s="21"/>
      <c r="D42" s="21"/>
      <c r="E42" s="21"/>
      <c r="F42" s="21"/>
      <c r="G42" s="21"/>
      <c r="H42" s="21"/>
      <c r="I42" s="21"/>
      <c r="J42" s="21"/>
      <c r="K42" s="21"/>
    </row>
    <row r="43" spans="2:11" ht="12.95" customHeight="1" x14ac:dyDescent="0.2">
      <c r="B43" s="21"/>
      <c r="C43" s="21"/>
      <c r="D43" s="21"/>
      <c r="E43" s="21"/>
      <c r="F43" s="21"/>
      <c r="G43" s="21"/>
      <c r="H43" s="21"/>
      <c r="I43" s="21"/>
      <c r="J43" s="21"/>
      <c r="K43" s="21"/>
    </row>
    <row r="44" spans="2:11" ht="12.95" customHeight="1" x14ac:dyDescent="0.2">
      <c r="B44" s="21"/>
      <c r="C44" s="21"/>
      <c r="D44" s="21"/>
      <c r="E44" s="21"/>
      <c r="F44" s="21"/>
      <c r="G44" s="21"/>
      <c r="H44" s="21"/>
      <c r="I44" s="21"/>
      <c r="J44" s="21"/>
      <c r="K44" s="21"/>
    </row>
    <row r="45" spans="2:11" ht="12.95" customHeight="1" x14ac:dyDescent="0.2">
      <c r="B45" s="21"/>
      <c r="C45" s="21"/>
      <c r="D45" s="21"/>
      <c r="E45" s="21"/>
      <c r="F45" s="21"/>
      <c r="G45" s="21"/>
      <c r="H45" s="21"/>
      <c r="I45" s="21"/>
      <c r="J45" s="21"/>
      <c r="K45" s="21"/>
    </row>
    <row r="46" spans="2:11" ht="12.95" customHeight="1" x14ac:dyDescent="0.2">
      <c r="B46" s="21"/>
      <c r="C46" s="21"/>
      <c r="D46" s="21"/>
      <c r="E46" s="21"/>
      <c r="F46" s="21"/>
      <c r="G46" s="21"/>
      <c r="H46" s="21"/>
      <c r="I46" s="21"/>
      <c r="J46" s="21"/>
      <c r="K46" s="21"/>
    </row>
    <row r="47" spans="2:11" ht="12.95" customHeight="1" x14ac:dyDescent="0.2">
      <c r="B47" s="21"/>
      <c r="C47" s="21"/>
      <c r="D47" s="21"/>
      <c r="E47" s="21"/>
      <c r="F47" s="21"/>
      <c r="G47" s="21"/>
      <c r="H47" s="21"/>
      <c r="I47" s="21"/>
      <c r="J47" s="21"/>
      <c r="K47" s="21"/>
    </row>
    <row r="48" spans="2:11" ht="12.95" customHeight="1" x14ac:dyDescent="0.2">
      <c r="B48" s="21"/>
      <c r="C48" s="21"/>
      <c r="D48" s="21"/>
      <c r="E48" s="21"/>
      <c r="F48" s="21"/>
      <c r="G48" s="21"/>
      <c r="H48" s="21"/>
      <c r="I48" s="21"/>
      <c r="J48" s="21"/>
      <c r="K48" s="21"/>
    </row>
    <row r="49" spans="2:11" ht="12.95" customHeight="1" x14ac:dyDescent="0.2">
      <c r="B49" s="21"/>
      <c r="C49" s="21"/>
      <c r="D49" s="21"/>
      <c r="E49" s="21"/>
      <c r="F49" s="21"/>
      <c r="G49" s="21"/>
      <c r="H49" s="21"/>
      <c r="I49" s="21"/>
      <c r="J49" s="21"/>
      <c r="K49" s="21"/>
    </row>
    <row r="50" spans="2:11" ht="12.95" customHeight="1" x14ac:dyDescent="0.2">
      <c r="B50" s="18"/>
      <c r="C50" s="18"/>
      <c r="D50" s="18"/>
      <c r="E50" s="18"/>
      <c r="F50" s="18"/>
      <c r="G50" s="18"/>
      <c r="H50" s="18"/>
      <c r="I50" s="18"/>
      <c r="J50" s="18"/>
      <c r="K50" s="18"/>
    </row>
    <row r="51" spans="2:11" ht="12.95" customHeight="1" x14ac:dyDescent="0.2">
      <c r="B51" s="18"/>
      <c r="C51" s="18"/>
      <c r="D51" s="18"/>
      <c r="E51" s="18"/>
      <c r="F51" s="18"/>
      <c r="G51" s="18"/>
      <c r="H51" s="18"/>
      <c r="I51" s="18"/>
      <c r="J51" s="18"/>
      <c r="K51" s="18"/>
    </row>
    <row r="52" spans="2:11" ht="12.95" customHeight="1" x14ac:dyDescent="0.2">
      <c r="B52" s="18"/>
      <c r="C52" s="18"/>
      <c r="D52" s="18"/>
      <c r="E52" s="18"/>
      <c r="F52" s="18"/>
      <c r="G52" s="18"/>
      <c r="H52" s="18"/>
      <c r="I52" s="18"/>
      <c r="J52" s="18"/>
      <c r="K52" s="18"/>
    </row>
    <row r="53" spans="2:11" ht="12.95" customHeight="1" x14ac:dyDescent="0.2">
      <c r="B53" s="18"/>
      <c r="C53" s="18"/>
      <c r="D53" s="18"/>
      <c r="E53" s="18"/>
      <c r="F53" s="18"/>
      <c r="G53" s="18"/>
      <c r="H53" s="18"/>
      <c r="I53" s="18"/>
      <c r="J53" s="18"/>
      <c r="K53" s="18"/>
    </row>
    <row r="54" spans="2:11" ht="12.95" customHeight="1" x14ac:dyDescent="0.2">
      <c r="B54" s="18"/>
      <c r="C54" s="18"/>
      <c r="D54" s="18"/>
      <c r="E54" s="18"/>
      <c r="F54" s="18"/>
      <c r="G54" s="18"/>
      <c r="H54" s="18"/>
      <c r="I54" s="18"/>
      <c r="J54" s="18"/>
      <c r="K54" s="18"/>
    </row>
    <row r="55" spans="2:11" ht="12.95" customHeight="1" x14ac:dyDescent="0.2">
      <c r="B55" s="18"/>
      <c r="C55" s="18"/>
      <c r="D55" s="18"/>
      <c r="E55" s="18"/>
      <c r="F55" s="18"/>
      <c r="G55" s="18"/>
      <c r="H55" s="18"/>
      <c r="I55" s="18"/>
      <c r="J55" s="18"/>
      <c r="K55" s="18"/>
    </row>
    <row r="56" spans="2:11" ht="12.95" customHeight="1" x14ac:dyDescent="0.2">
      <c r="B56" s="18"/>
      <c r="C56" s="18"/>
      <c r="D56" s="18"/>
      <c r="E56" s="18"/>
      <c r="F56" s="18"/>
      <c r="G56" s="18"/>
      <c r="H56" s="18"/>
      <c r="I56" s="18"/>
      <c r="J56" s="18"/>
      <c r="K56" s="18"/>
    </row>
    <row r="57" spans="2:11" ht="12.95" customHeight="1" x14ac:dyDescent="0.2">
      <c r="B57" s="18"/>
      <c r="C57" s="18"/>
      <c r="D57" s="18"/>
      <c r="E57" s="18"/>
      <c r="F57" s="18"/>
      <c r="G57" s="18"/>
      <c r="H57" s="18"/>
      <c r="I57" s="18"/>
      <c r="J57" s="18"/>
      <c r="K57" s="18"/>
    </row>
    <row r="58" spans="2:11" ht="12.95" customHeight="1" x14ac:dyDescent="0.2">
      <c r="B58" s="18"/>
      <c r="C58" s="18"/>
      <c r="D58" s="18"/>
      <c r="E58" s="18"/>
      <c r="F58" s="18"/>
      <c r="G58" s="18"/>
      <c r="H58" s="18"/>
      <c r="I58" s="18"/>
      <c r="J58" s="18"/>
      <c r="K58" s="18"/>
    </row>
    <row r="59" spans="2:11" ht="12.95" customHeight="1" x14ac:dyDescent="0.2">
      <c r="B59" s="18"/>
      <c r="C59" s="18"/>
      <c r="D59" s="18"/>
      <c r="E59" s="18"/>
      <c r="F59" s="18"/>
      <c r="G59" s="18"/>
      <c r="H59" s="18"/>
      <c r="I59" s="18"/>
      <c r="J59" s="18"/>
      <c r="K59" s="18"/>
    </row>
    <row r="60" spans="2:11" ht="12.95" customHeight="1" x14ac:dyDescent="0.2">
      <c r="B60" s="18"/>
      <c r="C60" s="18"/>
      <c r="D60" s="18"/>
      <c r="E60" s="18"/>
      <c r="F60" s="18"/>
      <c r="G60" s="18"/>
      <c r="H60" s="18"/>
      <c r="I60" s="18"/>
      <c r="J60" s="18"/>
      <c r="K60" s="18"/>
    </row>
    <row r="61" spans="2:11" ht="12.95" customHeight="1" x14ac:dyDescent="0.2">
      <c r="B61" s="18"/>
      <c r="C61" s="18"/>
      <c r="D61" s="18"/>
      <c r="E61" s="18"/>
      <c r="F61" s="18"/>
      <c r="G61" s="18"/>
      <c r="H61" s="18"/>
      <c r="I61" s="18"/>
      <c r="J61" s="18"/>
      <c r="K61" s="18"/>
    </row>
    <row r="62" spans="2:11" ht="12.95" customHeight="1" x14ac:dyDescent="0.2">
      <c r="B62" s="18"/>
      <c r="C62" s="18"/>
      <c r="D62" s="18"/>
      <c r="E62" s="18"/>
      <c r="F62" s="18"/>
      <c r="G62" s="18"/>
    </row>
    <row r="63" spans="2:11" ht="12.95" customHeight="1" x14ac:dyDescent="0.2"/>
    <row r="64" spans="2:11" ht="12.95" customHeight="1" x14ac:dyDescent="0.2"/>
    <row r="65" ht="12.95" customHeight="1" x14ac:dyDescent="0.2"/>
    <row r="66" ht="12.95" customHeight="1" x14ac:dyDescent="0.2"/>
    <row r="67" ht="12.95" customHeight="1" x14ac:dyDescent="0.2"/>
    <row r="68" ht="12.95" customHeight="1" x14ac:dyDescent="0.2"/>
    <row r="69" ht="12.95" customHeight="1" x14ac:dyDescent="0.2"/>
    <row r="70" ht="12.95" customHeight="1" x14ac:dyDescent="0.2"/>
    <row r="71" ht="12.95" customHeight="1" x14ac:dyDescent="0.2"/>
    <row r="72" ht="12.95" customHeight="1" x14ac:dyDescent="0.2"/>
    <row r="73" ht="12.95" customHeight="1" x14ac:dyDescent="0.2"/>
    <row r="74" ht="12.95" customHeight="1" x14ac:dyDescent="0.2"/>
    <row r="75" ht="12.95" customHeight="1" x14ac:dyDescent="0.2"/>
    <row r="76" ht="12.95" customHeight="1" x14ac:dyDescent="0.2"/>
    <row r="77" ht="12.95" customHeight="1" x14ac:dyDescent="0.2"/>
    <row r="78" ht="12.95" customHeight="1" x14ac:dyDescent="0.2"/>
    <row r="79" ht="12.95" customHeight="1" x14ac:dyDescent="0.2"/>
    <row r="80" ht="12.95" customHeight="1" x14ac:dyDescent="0.2"/>
    <row r="81" ht="12.95" customHeight="1" x14ac:dyDescent="0.2"/>
    <row r="82" ht="12.95" customHeight="1" x14ac:dyDescent="0.2"/>
    <row r="83" ht="12.95" customHeight="1" x14ac:dyDescent="0.2"/>
    <row r="84" ht="12.95" customHeight="1" x14ac:dyDescent="0.2"/>
    <row r="85" ht="12.95" customHeight="1" x14ac:dyDescent="0.2"/>
    <row r="86" ht="12.95" customHeight="1" x14ac:dyDescent="0.2"/>
    <row r="87" ht="12.95" customHeight="1" x14ac:dyDescent="0.2"/>
    <row r="88" ht="12.95" customHeight="1" x14ac:dyDescent="0.2"/>
    <row r="89" ht="12.95" customHeight="1" x14ac:dyDescent="0.2"/>
    <row r="90" ht="12.95" customHeight="1" x14ac:dyDescent="0.2"/>
    <row r="91" ht="12.95" customHeight="1" x14ac:dyDescent="0.2"/>
    <row r="92" ht="12.95" customHeight="1" x14ac:dyDescent="0.2"/>
    <row r="93" ht="12.95" customHeight="1" x14ac:dyDescent="0.2"/>
    <row r="94" ht="12.95" customHeight="1" x14ac:dyDescent="0.2"/>
    <row r="95" ht="12.95" customHeight="1" x14ac:dyDescent="0.2"/>
    <row r="96" ht="12.95" customHeight="1" x14ac:dyDescent="0.2"/>
    <row r="97" ht="12.95" customHeight="1" x14ac:dyDescent="0.2"/>
    <row r="98" ht="12.95" customHeight="1" x14ac:dyDescent="0.2"/>
    <row r="99" ht="12.95" customHeight="1" x14ac:dyDescent="0.2"/>
    <row r="100" ht="12.95" customHeight="1" x14ac:dyDescent="0.2"/>
    <row r="101" ht="12.95" customHeight="1" x14ac:dyDescent="0.2"/>
    <row r="102" ht="12.95" customHeight="1" x14ac:dyDescent="0.2"/>
    <row r="103" ht="12.95" customHeight="1" x14ac:dyDescent="0.2"/>
    <row r="104" ht="12.95" customHeight="1" x14ac:dyDescent="0.2"/>
    <row r="105" ht="12.95" customHeight="1" x14ac:dyDescent="0.2"/>
    <row r="106" ht="12.95" customHeight="1" x14ac:dyDescent="0.2"/>
    <row r="107" ht="12.95" customHeight="1" x14ac:dyDescent="0.2"/>
    <row r="108" ht="12.95" customHeight="1" x14ac:dyDescent="0.2"/>
    <row r="109" ht="12.95" customHeight="1" x14ac:dyDescent="0.2"/>
    <row r="110" ht="12.95" customHeight="1" x14ac:dyDescent="0.2"/>
    <row r="111" ht="12.95" customHeight="1" x14ac:dyDescent="0.2"/>
    <row r="112" ht="12.95" customHeight="1" x14ac:dyDescent="0.2"/>
    <row r="113" ht="12.95" customHeight="1" x14ac:dyDescent="0.2"/>
    <row r="114" ht="12.95" customHeight="1" x14ac:dyDescent="0.2"/>
    <row r="115" ht="12.95" customHeight="1" x14ac:dyDescent="0.2"/>
    <row r="116" ht="12.95" customHeight="1" x14ac:dyDescent="0.2"/>
    <row r="117" ht="12.95" customHeight="1" x14ac:dyDescent="0.2"/>
    <row r="118" ht="12.95" customHeight="1" x14ac:dyDescent="0.2"/>
    <row r="119" ht="12.95" customHeight="1" x14ac:dyDescent="0.2"/>
    <row r="120" ht="12.95" customHeight="1" x14ac:dyDescent="0.2"/>
    <row r="121" ht="12.95" customHeight="1" x14ac:dyDescent="0.2"/>
    <row r="122" ht="12.95" customHeight="1" x14ac:dyDescent="0.2"/>
    <row r="123" ht="12.95" customHeight="1" x14ac:dyDescent="0.2"/>
    <row r="124" ht="12.95" customHeight="1" x14ac:dyDescent="0.2"/>
    <row r="125" ht="12.95" customHeight="1" x14ac:dyDescent="0.2"/>
    <row r="126" ht="12.95" customHeight="1" x14ac:dyDescent="0.2"/>
    <row r="127" ht="12.95" customHeight="1" x14ac:dyDescent="0.2"/>
    <row r="128" ht="12.95" customHeight="1" x14ac:dyDescent="0.2"/>
    <row r="129" ht="12.95" customHeight="1" x14ac:dyDescent="0.2"/>
    <row r="130" ht="12.95" customHeight="1" x14ac:dyDescent="0.2"/>
    <row r="131" ht="12.95" customHeight="1" x14ac:dyDescent="0.2"/>
    <row r="132" ht="12.95" customHeight="1" x14ac:dyDescent="0.2"/>
    <row r="133" ht="12.95" customHeight="1" x14ac:dyDescent="0.2"/>
    <row r="134" ht="12.95" customHeight="1" x14ac:dyDescent="0.2"/>
    <row r="135" ht="12.95" customHeight="1" x14ac:dyDescent="0.2"/>
    <row r="136" ht="12.95" customHeight="1" x14ac:dyDescent="0.2"/>
    <row r="137" ht="12.95" customHeight="1" x14ac:dyDescent="0.2"/>
    <row r="138" ht="12.95" customHeight="1" x14ac:dyDescent="0.2"/>
    <row r="139" ht="12.95" customHeight="1" x14ac:dyDescent="0.2"/>
    <row r="140" ht="12.95" customHeight="1" x14ac:dyDescent="0.2"/>
    <row r="141" ht="12.95" customHeight="1" x14ac:dyDescent="0.2"/>
    <row r="142" ht="12.95" customHeight="1" x14ac:dyDescent="0.2"/>
    <row r="143" ht="12.95" customHeight="1" x14ac:dyDescent="0.2"/>
    <row r="144" ht="12.95" customHeight="1" x14ac:dyDescent="0.2"/>
    <row r="145" ht="12.95" customHeight="1" x14ac:dyDescent="0.2"/>
    <row r="146" ht="12.95" customHeight="1" x14ac:dyDescent="0.2"/>
    <row r="147" ht="12.95" customHeight="1" x14ac:dyDescent="0.2"/>
    <row r="148" ht="12.95" customHeight="1" x14ac:dyDescent="0.2"/>
    <row r="149" ht="12.95" customHeight="1" x14ac:dyDescent="0.2"/>
    <row r="150" ht="12.95" customHeight="1" x14ac:dyDescent="0.2"/>
    <row r="151" ht="12.95" customHeight="1" x14ac:dyDescent="0.2"/>
    <row r="152" ht="12.95" customHeight="1" x14ac:dyDescent="0.2"/>
    <row r="153" ht="12.95" customHeight="1" x14ac:dyDescent="0.2"/>
    <row r="154" ht="12.95" customHeight="1" x14ac:dyDescent="0.2"/>
    <row r="155" ht="12.95" customHeight="1" x14ac:dyDescent="0.2"/>
    <row r="156" ht="12.95" customHeight="1" x14ac:dyDescent="0.2"/>
    <row r="157" ht="12.95" customHeight="1" x14ac:dyDescent="0.2"/>
    <row r="158" ht="12.95" customHeight="1" x14ac:dyDescent="0.2"/>
    <row r="159" ht="12.95" customHeight="1" x14ac:dyDescent="0.2"/>
    <row r="160" ht="12.95" customHeight="1" x14ac:dyDescent="0.2"/>
    <row r="161" ht="12.95" customHeight="1" x14ac:dyDescent="0.2"/>
    <row r="162" ht="12.95" customHeight="1" x14ac:dyDescent="0.2"/>
    <row r="163" ht="12.95" customHeight="1" x14ac:dyDescent="0.2"/>
    <row r="164" ht="12.95" customHeight="1" x14ac:dyDescent="0.2"/>
    <row r="165" ht="12.95" customHeight="1" x14ac:dyDescent="0.2"/>
    <row r="166" ht="12.95" customHeight="1" x14ac:dyDescent="0.2"/>
    <row r="167" ht="12.95" customHeight="1" x14ac:dyDescent="0.2"/>
    <row r="168" ht="12.95" customHeight="1" x14ac:dyDescent="0.2"/>
    <row r="169" ht="12.95" customHeight="1" x14ac:dyDescent="0.2"/>
    <row r="170" ht="12.95" customHeight="1" x14ac:dyDescent="0.2"/>
    <row r="171" ht="12.95" customHeight="1" x14ac:dyDescent="0.2"/>
    <row r="172" ht="12.95" customHeight="1" x14ac:dyDescent="0.2"/>
    <row r="173" ht="12.95" customHeight="1" x14ac:dyDescent="0.2"/>
    <row r="174" ht="12.95" customHeight="1" x14ac:dyDescent="0.2"/>
    <row r="175" ht="12.95" customHeight="1" x14ac:dyDescent="0.2"/>
    <row r="176" ht="12.95" customHeight="1" x14ac:dyDescent="0.2"/>
    <row r="177" ht="12.95" customHeight="1" x14ac:dyDescent="0.2"/>
    <row r="178" ht="12.95" customHeight="1" x14ac:dyDescent="0.2"/>
    <row r="179" ht="12.95" customHeight="1" x14ac:dyDescent="0.2"/>
    <row r="180" ht="12.95" customHeight="1" x14ac:dyDescent="0.2"/>
    <row r="181" ht="12.95" customHeight="1" x14ac:dyDescent="0.2"/>
    <row r="182" ht="12.95" customHeight="1" x14ac:dyDescent="0.2"/>
    <row r="183" ht="12.95" customHeight="1" x14ac:dyDescent="0.2"/>
    <row r="184" ht="12.95" customHeight="1" x14ac:dyDescent="0.2"/>
    <row r="185" ht="12.95" customHeight="1" x14ac:dyDescent="0.2"/>
    <row r="186" ht="12.95" customHeight="1" x14ac:dyDescent="0.2"/>
    <row r="187" ht="12.95" customHeight="1" x14ac:dyDescent="0.2"/>
    <row r="188" ht="12.95" customHeight="1" x14ac:dyDescent="0.2"/>
    <row r="189" ht="12.95" customHeight="1" x14ac:dyDescent="0.2"/>
    <row r="190" ht="12.95" customHeight="1" x14ac:dyDescent="0.2"/>
    <row r="191" ht="12.95" customHeight="1" x14ac:dyDescent="0.2"/>
    <row r="192" ht="12.95" customHeight="1" x14ac:dyDescent="0.2"/>
    <row r="193" ht="12.95" customHeight="1" x14ac:dyDescent="0.2"/>
    <row r="194" ht="12.95" customHeight="1" x14ac:dyDescent="0.2"/>
    <row r="195" ht="12.95" customHeight="1" x14ac:dyDescent="0.2"/>
    <row r="196" ht="12.95" customHeight="1" x14ac:dyDescent="0.2"/>
    <row r="197" ht="12.95" customHeight="1" x14ac:dyDescent="0.2"/>
    <row r="198" ht="12.95" customHeight="1" x14ac:dyDescent="0.2"/>
    <row r="199" ht="12.95" customHeight="1" x14ac:dyDescent="0.2"/>
    <row r="200" ht="12.95" customHeight="1" x14ac:dyDescent="0.2"/>
    <row r="201" ht="12.95" customHeight="1" x14ac:dyDescent="0.2"/>
    <row r="202" ht="12.95" customHeight="1" x14ac:dyDescent="0.2"/>
    <row r="203" ht="12.95" customHeight="1" x14ac:dyDescent="0.2"/>
    <row r="204" ht="12.95" customHeight="1" x14ac:dyDescent="0.2"/>
    <row r="205" ht="12.95" customHeight="1" x14ac:dyDescent="0.2"/>
    <row r="206" ht="12.95" customHeight="1" x14ac:dyDescent="0.2"/>
    <row r="207" ht="12.95" customHeight="1" x14ac:dyDescent="0.2"/>
    <row r="208" ht="12.95" customHeight="1" x14ac:dyDescent="0.2"/>
    <row r="209" ht="12.95" customHeight="1" x14ac:dyDescent="0.2"/>
    <row r="210" ht="12.95" customHeight="1" x14ac:dyDescent="0.2"/>
    <row r="211" ht="12.95" customHeight="1" x14ac:dyDescent="0.2"/>
    <row r="212" ht="12.95" customHeight="1" x14ac:dyDescent="0.2"/>
    <row r="213" ht="12.95" customHeight="1" x14ac:dyDescent="0.2"/>
    <row r="214" ht="12.95" customHeight="1" x14ac:dyDescent="0.2"/>
    <row r="215" ht="12.95" customHeight="1" x14ac:dyDescent="0.2"/>
    <row r="216" ht="12.95" customHeight="1" x14ac:dyDescent="0.2"/>
    <row r="217" ht="12.95" customHeight="1" x14ac:dyDescent="0.2"/>
    <row r="218" ht="12.95" customHeight="1" x14ac:dyDescent="0.2"/>
    <row r="219" ht="12.95" customHeight="1" x14ac:dyDescent="0.2"/>
    <row r="220" ht="12.95" customHeight="1" x14ac:dyDescent="0.2"/>
    <row r="221" ht="12.95" customHeight="1" x14ac:dyDescent="0.2"/>
    <row r="222" ht="12.95" customHeight="1" x14ac:dyDescent="0.2"/>
    <row r="223" ht="12.95" customHeight="1" x14ac:dyDescent="0.2"/>
    <row r="224" ht="12.95" customHeight="1" x14ac:dyDescent="0.2"/>
    <row r="225" ht="12.95" customHeight="1" x14ac:dyDescent="0.2"/>
    <row r="226" ht="12.95" customHeight="1" x14ac:dyDescent="0.2"/>
    <row r="227" ht="12.95" customHeight="1" x14ac:dyDescent="0.2"/>
    <row r="228" ht="12.95" customHeight="1" x14ac:dyDescent="0.2"/>
    <row r="229" ht="12.95" customHeight="1" x14ac:dyDescent="0.2"/>
    <row r="230" ht="12.95" customHeight="1" x14ac:dyDescent="0.2"/>
  </sheetData>
  <protectedRanges>
    <protectedRange sqref="G18:G19 G21:G22 F9:G15 F16:F25 G31" name="Editable_1_1"/>
    <protectedRange sqref="G23" name="Editable_1_1_2"/>
    <protectedRange sqref="G16:G17" name="Editable_1_1_3"/>
    <protectedRange sqref="G20" name="Editable_1_1_5"/>
    <protectedRange sqref="G24:G25" name="Editable_1_1_6"/>
  </protectedRanges>
  <mergeCells count="1">
    <mergeCell ref="F8:G8"/>
  </mergeCells>
  <dataValidations count="4">
    <dataValidation type="decimal" operator="greaterThan" allowBlank="1" showInputMessage="1" showErrorMessage="1" errorTitle="Error" error="Please only enter positive numbers here." sqref="F25" xr:uid="{7E30C923-EA61-4AF9-A776-16FE94C41D18}">
      <formula1>0</formula1>
    </dataValidation>
    <dataValidation type="whole" operator="greaterThanOrEqual" allowBlank="1" showInputMessage="1" showErrorMessage="1" errorTitle="Error" error="Please only enter percentages here." sqref="F22:F23" xr:uid="{C008D4A3-A908-4319-A7BE-656A3922B674}">
      <formula1>0</formula1>
    </dataValidation>
    <dataValidation type="whole" operator="greaterThan" allowBlank="1" showInputMessage="1" showErrorMessage="1" errorTitle="Error" error="Please only input positive whole numbers here." sqref="F13:F14" xr:uid="{D9855139-CF69-4F15-A9A4-5890888A72F2}">
      <formula1>0</formula1>
    </dataValidation>
    <dataValidation type="decimal" operator="greaterThan" allowBlank="1" showInputMessage="1" showErrorMessage="1" errorTitle="Error" error="Please only input positive numbers here." sqref="F15" xr:uid="{9C0CDE5A-7C32-4F78-90F1-2F344FA33CD6}">
      <formula1>0</formula1>
    </dataValidation>
  </dataValidations>
  <pageMargins left="0.7" right="0.7" top="0.75" bottom="0.75"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EC4BE-F98D-4632-AABA-7043A5D0AA43}">
  <dimension ref="A2:D267"/>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customWidth="1"/>
    <col min="7" max="8" width="31.140625" customWidth="1"/>
  </cols>
  <sheetData>
    <row r="2" spans="1:4" ht="15" customHeight="1" x14ac:dyDescent="0.25">
      <c r="B2" s="4" t="s">
        <v>36</v>
      </c>
      <c r="C2" s="2"/>
      <c r="D2" s="3"/>
    </row>
    <row r="3" spans="1:4" ht="15" customHeight="1" x14ac:dyDescent="0.25">
      <c r="B3" s="6" t="s">
        <v>110</v>
      </c>
      <c r="C3" s="5"/>
      <c r="D3" s="49" t="s">
        <v>8</v>
      </c>
    </row>
    <row r="4" spans="1:4" ht="15" customHeight="1" x14ac:dyDescent="0.25">
      <c r="B4" s="6" t="s">
        <v>111</v>
      </c>
      <c r="C4" s="5"/>
      <c r="D4" s="49" t="s">
        <v>9</v>
      </c>
    </row>
    <row r="5" spans="1:4" ht="39.950000000000003" customHeight="1" x14ac:dyDescent="0.25">
      <c r="B5" s="133" t="s">
        <v>137</v>
      </c>
      <c r="C5" s="133"/>
      <c r="D5" s="133"/>
    </row>
    <row r="6" spans="1:4" ht="12.95" customHeight="1" x14ac:dyDescent="0.25">
      <c r="A6" s="81"/>
      <c r="B6" s="52" t="s">
        <v>10</v>
      </c>
      <c r="C6" s="52" t="s">
        <v>12</v>
      </c>
      <c r="D6" s="81"/>
    </row>
    <row r="7" spans="1:4" ht="12.95" customHeight="1" x14ac:dyDescent="0.25">
      <c r="A7" s="81"/>
      <c r="B7" s="57" t="s">
        <v>65</v>
      </c>
      <c r="C7" s="96">
        <f>C25</f>
        <v>0.1391</v>
      </c>
      <c r="D7" s="81"/>
    </row>
    <row r="8" spans="1:4" ht="12.95" customHeight="1" x14ac:dyDescent="0.25">
      <c r="A8" s="81"/>
      <c r="B8" s="57"/>
      <c r="C8" s="96" t="s">
        <v>20</v>
      </c>
      <c r="D8" s="81"/>
    </row>
    <row r="9" spans="1:4" ht="12.95" customHeight="1" x14ac:dyDescent="0.25">
      <c r="A9" s="81"/>
      <c r="B9" s="57" t="s">
        <v>66</v>
      </c>
      <c r="C9" s="96">
        <f>C22</f>
        <v>0.15039999999999998</v>
      </c>
      <c r="D9" s="81"/>
    </row>
    <row r="10" spans="1:4" ht="12.95" customHeight="1" x14ac:dyDescent="0.25">
      <c r="A10" s="81"/>
      <c r="B10" s="57"/>
      <c r="C10" s="96" t="s">
        <v>18</v>
      </c>
      <c r="D10" s="81"/>
    </row>
    <row r="11" spans="1:4" ht="12.95" customHeight="1" x14ac:dyDescent="0.25">
      <c r="A11" s="81"/>
      <c r="B11" s="57" t="s">
        <v>67</v>
      </c>
      <c r="C11" s="96">
        <f>C7-C9</f>
        <v>-1.1299999999999977E-2</v>
      </c>
      <c r="D11" s="81"/>
    </row>
    <row r="12" spans="1:4" ht="12.95" customHeight="1" x14ac:dyDescent="0.25">
      <c r="A12" s="81"/>
      <c r="B12" s="57"/>
      <c r="C12" s="68" t="s">
        <v>19</v>
      </c>
      <c r="D12" s="81"/>
    </row>
    <row r="13" spans="1:4" ht="12.95" customHeight="1" x14ac:dyDescent="0.25">
      <c r="A13" s="81"/>
      <c r="B13" s="57" t="s">
        <v>68</v>
      </c>
      <c r="C13" s="68">
        <f>'Ex. Company B Data and Results'!F14</f>
        <v>225243000000</v>
      </c>
      <c r="D13" s="81"/>
    </row>
    <row r="14" spans="1:4" ht="12.95" customHeight="1" x14ac:dyDescent="0.25">
      <c r="A14" s="81"/>
      <c r="B14" s="57"/>
      <c r="C14" s="60" t="s">
        <v>18</v>
      </c>
      <c r="D14" s="81"/>
    </row>
    <row r="15" spans="1:4" ht="12.95" customHeight="1" x14ac:dyDescent="0.25">
      <c r="A15" s="81"/>
      <c r="B15" s="64" t="s">
        <v>136</v>
      </c>
      <c r="C15" s="70">
        <f>MAX(C11*C13,0)</f>
        <v>0</v>
      </c>
      <c r="D15" s="81"/>
    </row>
    <row r="16" spans="1:4" ht="12.95" customHeight="1" x14ac:dyDescent="0.25">
      <c r="A16" s="81"/>
      <c r="B16" s="61"/>
      <c r="C16" s="62"/>
      <c r="D16" s="81"/>
    </row>
    <row r="17" spans="1:4" ht="12.95" customHeight="1" x14ac:dyDescent="0.25">
      <c r="A17" s="81"/>
      <c r="B17" s="82"/>
      <c r="C17" s="82"/>
      <c r="D17" s="81"/>
    </row>
    <row r="18" spans="1:4" ht="12.95" customHeight="1" x14ac:dyDescent="0.25">
      <c r="A18" s="81"/>
      <c r="B18" s="81"/>
      <c r="C18" s="81"/>
      <c r="D18" s="81"/>
    </row>
    <row r="19" spans="1:4" ht="12.95" customHeight="1" x14ac:dyDescent="0.25">
      <c r="A19" s="81"/>
      <c r="B19" s="53" t="s">
        <v>135</v>
      </c>
      <c r="C19" s="53"/>
      <c r="D19" s="81"/>
    </row>
    <row r="20" spans="1:4" ht="12.95" customHeight="1" x14ac:dyDescent="0.25">
      <c r="A20" s="81"/>
      <c r="B20" s="54" t="s">
        <v>10</v>
      </c>
      <c r="C20" s="54" t="s">
        <v>12</v>
      </c>
      <c r="D20" s="81"/>
    </row>
    <row r="21" spans="1:4" ht="12.95" customHeight="1" x14ac:dyDescent="0.25">
      <c r="A21" s="81"/>
      <c r="B21" s="65" t="s">
        <v>37</v>
      </c>
      <c r="C21" s="66"/>
      <c r="D21" s="81"/>
    </row>
    <row r="22" spans="1:4" ht="12.95" customHeight="1" x14ac:dyDescent="0.25">
      <c r="A22" s="81"/>
      <c r="B22" s="59" t="s">
        <v>69</v>
      </c>
      <c r="C22" s="97">
        <f>'Ex. Company B Data and Results'!F15</f>
        <v>0.15039999999999998</v>
      </c>
      <c r="D22" s="81"/>
    </row>
    <row r="23" spans="1:4" ht="12.95" customHeight="1" x14ac:dyDescent="0.25">
      <c r="A23" s="81"/>
      <c r="D23" s="81"/>
    </row>
    <row r="24" spans="1:4" ht="12.95" customHeight="1" x14ac:dyDescent="0.25">
      <c r="A24" s="81"/>
      <c r="B24" s="65" t="s">
        <v>42</v>
      </c>
      <c r="C24" s="97"/>
      <c r="D24" s="81"/>
    </row>
    <row r="25" spans="1:4" ht="12.95" customHeight="1" x14ac:dyDescent="0.25">
      <c r="A25" s="81"/>
      <c r="B25" s="59" t="s">
        <v>69</v>
      </c>
      <c r="C25" s="97">
        <f>'Ex. Company B Data and Results'!F31</f>
        <v>0.1391</v>
      </c>
      <c r="D25" s="81"/>
    </row>
    <row r="26" spans="1:4" ht="12.95" customHeight="1" x14ac:dyDescent="0.25">
      <c r="A26" s="81"/>
      <c r="B26" s="81"/>
      <c r="C26" s="81"/>
      <c r="D26" s="81"/>
    </row>
    <row r="27" spans="1:4" ht="12.95" customHeight="1" x14ac:dyDescent="0.25">
      <c r="A27" s="81"/>
      <c r="B27" s="81"/>
      <c r="C27" s="81"/>
      <c r="D27" s="81"/>
    </row>
    <row r="28" spans="1:4" ht="12.95" customHeight="1" x14ac:dyDescent="0.25">
      <c r="A28" s="81"/>
      <c r="B28" s="81"/>
      <c r="C28" s="81"/>
      <c r="D28" s="81"/>
    </row>
    <row r="29" spans="1:4" ht="12.95" customHeight="1" x14ac:dyDescent="0.25">
      <c r="A29" s="81"/>
      <c r="B29" s="81"/>
      <c r="C29" s="81"/>
      <c r="D29" s="81"/>
    </row>
    <row r="30" spans="1:4" ht="12.95" customHeight="1" x14ac:dyDescent="0.25">
      <c r="A30" s="81"/>
      <c r="B30" s="81"/>
      <c r="C30" s="81"/>
      <c r="D30" s="81"/>
    </row>
    <row r="31" spans="1:4" ht="12.95" customHeight="1" x14ac:dyDescent="0.25">
      <c r="A31" s="81"/>
      <c r="B31" s="81"/>
      <c r="C31" s="81"/>
      <c r="D31" s="81"/>
    </row>
    <row r="32" spans="1:4" ht="12.95" customHeight="1" x14ac:dyDescent="0.25">
      <c r="A32" s="81"/>
      <c r="B32" s="81"/>
      <c r="C32" s="81"/>
      <c r="D32" s="81"/>
    </row>
    <row r="33" spans="1:4" ht="12.95" customHeight="1" x14ac:dyDescent="0.25">
      <c r="A33" s="81"/>
      <c r="B33" s="81"/>
      <c r="C33" s="81"/>
      <c r="D33" s="81"/>
    </row>
    <row r="34" spans="1:4" ht="12.95" customHeight="1" x14ac:dyDescent="0.25">
      <c r="A34" s="81"/>
      <c r="B34" s="81"/>
      <c r="C34" s="81"/>
      <c r="D34" s="81"/>
    </row>
    <row r="35" spans="1:4" ht="12.95" customHeight="1" x14ac:dyDescent="0.25">
      <c r="A35" s="81"/>
      <c r="B35" s="81"/>
      <c r="C35" s="81"/>
      <c r="D35" s="81"/>
    </row>
    <row r="36" spans="1:4" ht="12.95" customHeight="1" x14ac:dyDescent="0.25">
      <c r="A36" s="81"/>
      <c r="B36" s="81"/>
      <c r="C36" s="81"/>
      <c r="D36" s="81"/>
    </row>
    <row r="37" spans="1:4" ht="12.95" customHeight="1" x14ac:dyDescent="0.25">
      <c r="A37" s="81"/>
      <c r="B37" s="81"/>
      <c r="C37" s="81"/>
      <c r="D37" s="81"/>
    </row>
    <row r="38" spans="1:4" ht="12.95" customHeight="1" x14ac:dyDescent="0.25">
      <c r="A38" s="81"/>
      <c r="B38" s="81"/>
      <c r="C38" s="81"/>
      <c r="D38" s="81"/>
    </row>
    <row r="39" spans="1:4" ht="12.95" customHeight="1" x14ac:dyDescent="0.25">
      <c r="A39" s="81"/>
      <c r="B39" s="81"/>
      <c r="C39" s="81"/>
      <c r="D39" s="81"/>
    </row>
    <row r="40" spans="1:4" ht="12.95" customHeight="1" x14ac:dyDescent="0.25">
      <c r="A40" s="81"/>
      <c r="B40" s="81"/>
      <c r="C40" s="81"/>
      <c r="D40" s="81"/>
    </row>
    <row r="41" spans="1:4" ht="12.95" customHeight="1" x14ac:dyDescent="0.25">
      <c r="A41" s="81"/>
      <c r="B41" s="81"/>
      <c r="C41" s="81"/>
      <c r="D41" s="81"/>
    </row>
    <row r="42" spans="1:4" ht="12.95" customHeight="1" x14ac:dyDescent="0.25">
      <c r="A42" s="81"/>
      <c r="B42" s="81"/>
      <c r="C42" s="81"/>
      <c r="D42" s="81"/>
    </row>
    <row r="43" spans="1:4" ht="12.95" customHeight="1" x14ac:dyDescent="0.25">
      <c r="A43" s="81"/>
      <c r="B43" s="81"/>
      <c r="C43" s="81"/>
      <c r="D43" s="81"/>
    </row>
    <row r="44" spans="1:4" ht="12.95" customHeight="1" x14ac:dyDescent="0.25">
      <c r="A44" s="81"/>
      <c r="B44" s="81"/>
      <c r="C44" s="81"/>
      <c r="D44" s="81"/>
    </row>
    <row r="45" spans="1:4" ht="12.95" customHeight="1" x14ac:dyDescent="0.25">
      <c r="A45" s="81"/>
      <c r="B45" s="81"/>
      <c r="C45" s="81"/>
      <c r="D45" s="81"/>
    </row>
    <row r="46" spans="1:4" ht="12.95" customHeight="1" x14ac:dyDescent="0.25">
      <c r="A46" s="81"/>
      <c r="B46" s="81"/>
      <c r="C46" s="81"/>
      <c r="D46" s="81"/>
    </row>
    <row r="47" spans="1:4" s="7" customFormat="1" ht="12.95" customHeight="1" x14ac:dyDescent="0.25">
      <c r="A47" s="81"/>
      <c r="B47" s="81"/>
      <c r="C47" s="81"/>
      <c r="D47" s="81"/>
    </row>
    <row r="48" spans="1:4" ht="12.95" customHeight="1" x14ac:dyDescent="0.25">
      <c r="A48" s="81"/>
      <c r="B48" s="81"/>
      <c r="C48" s="81"/>
      <c r="D48" s="81"/>
    </row>
    <row r="49" spans="1:4" ht="12.95" customHeight="1" x14ac:dyDescent="0.25">
      <c r="A49" s="81"/>
      <c r="B49" s="81"/>
      <c r="C49" s="81"/>
      <c r="D49" s="81"/>
    </row>
    <row r="50" spans="1:4" s="7" customFormat="1" ht="12.95" customHeight="1" x14ac:dyDescent="0.25">
      <c r="A50" s="81"/>
      <c r="B50" s="81"/>
      <c r="C50" s="81"/>
      <c r="D50" s="81"/>
    </row>
    <row r="51" spans="1:4" ht="12.95" customHeight="1" x14ac:dyDescent="0.25">
      <c r="A51" s="81"/>
      <c r="B51" s="81"/>
      <c r="C51" s="81"/>
      <c r="D51" s="81"/>
    </row>
    <row r="52" spans="1:4" ht="12.95" customHeight="1" x14ac:dyDescent="0.25">
      <c r="A52" s="81"/>
      <c r="B52" s="81"/>
      <c r="C52" s="81"/>
      <c r="D52" s="81"/>
    </row>
    <row r="53" spans="1:4" ht="12.95" customHeight="1" x14ac:dyDescent="0.25">
      <c r="A53" s="81"/>
      <c r="B53" s="81"/>
      <c r="C53" s="81"/>
      <c r="D53" s="81"/>
    </row>
    <row r="54" spans="1:4" ht="12.95" customHeight="1" x14ac:dyDescent="0.25">
      <c r="A54" s="81"/>
      <c r="B54" s="81"/>
      <c r="C54" s="81"/>
      <c r="D54" s="81"/>
    </row>
    <row r="55" spans="1:4" s="7" customFormat="1" ht="12.95" customHeight="1" x14ac:dyDescent="0.25">
      <c r="A55" s="81"/>
      <c r="B55" s="81"/>
      <c r="C55" s="81"/>
      <c r="D55" s="81"/>
    </row>
    <row r="56" spans="1:4" ht="12.95" customHeight="1" x14ac:dyDescent="0.25">
      <c r="A56" s="81"/>
      <c r="B56" s="81"/>
      <c r="C56" s="81"/>
      <c r="D56" s="81"/>
    </row>
    <row r="57" spans="1:4" ht="12.95" customHeight="1" x14ac:dyDescent="0.25">
      <c r="A57" s="81"/>
      <c r="B57" s="81"/>
      <c r="C57" s="81"/>
      <c r="D57" s="81"/>
    </row>
    <row r="58" spans="1:4" ht="12.95" customHeight="1" x14ac:dyDescent="0.25">
      <c r="A58" s="81"/>
      <c r="B58" s="81"/>
      <c r="C58" s="81"/>
      <c r="D58" s="81"/>
    </row>
    <row r="59" spans="1:4" ht="12.95" customHeight="1" x14ac:dyDescent="0.25">
      <c r="A59" s="81"/>
      <c r="B59" s="81"/>
      <c r="C59" s="81"/>
      <c r="D59" s="81"/>
    </row>
    <row r="60" spans="1:4" ht="12.95" customHeight="1" x14ac:dyDescent="0.25">
      <c r="A60" s="81"/>
      <c r="B60" s="81"/>
      <c r="C60" s="81"/>
      <c r="D60" s="81"/>
    </row>
    <row r="61" spans="1:4" s="7" customFormat="1" ht="12.95" customHeight="1" x14ac:dyDescent="0.25">
      <c r="A61" s="81"/>
      <c r="B61" s="81"/>
      <c r="C61" s="81"/>
      <c r="D61" s="81"/>
    </row>
    <row r="62" spans="1:4" ht="12.95" customHeight="1" x14ac:dyDescent="0.25">
      <c r="A62" s="81"/>
      <c r="B62" s="81"/>
      <c r="C62" s="81"/>
      <c r="D62" s="81"/>
    </row>
    <row r="63" spans="1:4" s="7" customFormat="1" ht="12.95" customHeight="1" x14ac:dyDescent="0.25">
      <c r="A63" s="81"/>
      <c r="B63" s="81"/>
      <c r="C63" s="81"/>
      <c r="D63" s="81"/>
    </row>
    <row r="64" spans="1:4" ht="12.95" customHeight="1" x14ac:dyDescent="0.25">
      <c r="A64" s="81"/>
      <c r="B64" s="81"/>
      <c r="C64" s="81"/>
      <c r="D64" s="81"/>
    </row>
    <row r="65" spans="1:4" ht="12.95" customHeight="1" x14ac:dyDescent="0.25">
      <c r="A65" s="81"/>
      <c r="B65" s="81"/>
      <c r="C65" s="81"/>
      <c r="D65" s="81"/>
    </row>
    <row r="66" spans="1:4" ht="12.95" customHeight="1" x14ac:dyDescent="0.25">
      <c r="A66" s="81"/>
      <c r="B66" s="81"/>
      <c r="C66" s="81"/>
      <c r="D66" s="81"/>
    </row>
    <row r="67" spans="1:4" ht="12.95" customHeight="1" x14ac:dyDescent="0.25">
      <c r="A67" s="81"/>
      <c r="B67" s="81"/>
      <c r="C67" s="81"/>
      <c r="D67" s="81"/>
    </row>
    <row r="68" spans="1:4" ht="12.95" customHeight="1" x14ac:dyDescent="0.25">
      <c r="A68" s="81"/>
      <c r="B68" s="81"/>
      <c r="C68" s="81"/>
      <c r="D68" s="81"/>
    </row>
    <row r="69" spans="1:4" ht="12.95" customHeight="1" x14ac:dyDescent="0.25">
      <c r="A69" s="81"/>
      <c r="B69" s="81"/>
      <c r="C69" s="81"/>
      <c r="D69" s="81"/>
    </row>
    <row r="70" spans="1:4" s="7" customFormat="1" ht="12.95" customHeight="1" x14ac:dyDescent="0.25">
      <c r="A70" s="81"/>
      <c r="B70" s="81"/>
      <c r="C70" s="81"/>
      <c r="D70" s="81"/>
    </row>
    <row r="71" spans="1:4" ht="12.95" customHeight="1" x14ac:dyDescent="0.25">
      <c r="A71" s="81"/>
      <c r="B71" s="81"/>
      <c r="C71" s="81"/>
      <c r="D71" s="81"/>
    </row>
    <row r="72" spans="1:4" s="7" customFormat="1" ht="12.95" customHeight="1" x14ac:dyDescent="0.25">
      <c r="A72" s="81"/>
      <c r="B72" s="81"/>
      <c r="C72" s="81"/>
      <c r="D72" s="81"/>
    </row>
    <row r="73" spans="1:4" ht="12.95" customHeight="1" x14ac:dyDescent="0.25">
      <c r="A73" s="81"/>
      <c r="B73" s="81"/>
      <c r="C73" s="81"/>
      <c r="D73" s="81"/>
    </row>
    <row r="74" spans="1:4" ht="12.95" customHeight="1" x14ac:dyDescent="0.25">
      <c r="A74" s="81"/>
      <c r="B74" s="81"/>
      <c r="C74" s="81"/>
      <c r="D74" s="81"/>
    </row>
    <row r="75" spans="1:4" ht="12.95" customHeight="1" x14ac:dyDescent="0.25">
      <c r="A75" s="81"/>
      <c r="B75" s="81"/>
      <c r="C75" s="81"/>
      <c r="D75" s="81"/>
    </row>
    <row r="76" spans="1:4" s="7" customFormat="1" ht="12.95" customHeight="1" x14ac:dyDescent="0.25">
      <c r="A76" s="81"/>
      <c r="B76" s="81"/>
      <c r="C76" s="81"/>
      <c r="D76" s="81"/>
    </row>
    <row r="77" spans="1:4" ht="12.95" customHeight="1" x14ac:dyDescent="0.25">
      <c r="A77" s="81"/>
      <c r="B77" s="81"/>
      <c r="C77" s="81"/>
      <c r="D77" s="81"/>
    </row>
    <row r="78" spans="1:4" ht="12.95" customHeight="1" x14ac:dyDescent="0.25">
      <c r="A78" s="81"/>
      <c r="B78" s="81"/>
      <c r="C78" s="81"/>
      <c r="D78" s="81"/>
    </row>
    <row r="79" spans="1:4" ht="12.95" customHeight="1" x14ac:dyDescent="0.25">
      <c r="A79" s="81"/>
      <c r="B79" s="81"/>
      <c r="C79" s="81"/>
      <c r="D79" s="81"/>
    </row>
    <row r="80" spans="1:4" ht="12.95" customHeight="1" x14ac:dyDescent="0.25">
      <c r="A80" s="81"/>
      <c r="B80" s="81"/>
      <c r="C80" s="81"/>
      <c r="D80" s="81"/>
    </row>
    <row r="81" spans="1:4" ht="12.95" customHeight="1" x14ac:dyDescent="0.25">
      <c r="A81" s="81"/>
      <c r="B81" s="81"/>
      <c r="C81" s="81"/>
      <c r="D81" s="81"/>
    </row>
    <row r="82" spans="1:4" ht="12.95" customHeight="1" x14ac:dyDescent="0.25">
      <c r="A82" s="81"/>
      <c r="B82" s="81"/>
      <c r="C82" s="81"/>
      <c r="D82" s="81"/>
    </row>
    <row r="83" spans="1:4" ht="12.95" customHeight="1" x14ac:dyDescent="0.25">
      <c r="A83" s="81"/>
      <c r="B83" s="81"/>
      <c r="C83" s="81"/>
      <c r="D83" s="81"/>
    </row>
    <row r="84" spans="1:4" ht="12.95" customHeight="1" x14ac:dyDescent="0.25">
      <c r="A84" s="81"/>
      <c r="B84" s="81"/>
      <c r="C84" s="81"/>
      <c r="D84" s="81"/>
    </row>
    <row r="85" spans="1:4" ht="12.95" customHeight="1" x14ac:dyDescent="0.25">
      <c r="A85" s="81"/>
      <c r="B85" s="81"/>
      <c r="C85" s="81"/>
      <c r="D85" s="81"/>
    </row>
    <row r="86" spans="1:4" ht="12.95" customHeight="1" x14ac:dyDescent="0.25">
      <c r="A86" s="81"/>
      <c r="B86" s="81"/>
      <c r="C86" s="81"/>
      <c r="D86" s="81"/>
    </row>
    <row r="87" spans="1:4" ht="12.95" customHeight="1" x14ac:dyDescent="0.25">
      <c r="A87" s="81"/>
      <c r="B87" s="81"/>
      <c r="C87" s="81"/>
      <c r="D87" s="81"/>
    </row>
    <row r="88" spans="1:4" ht="12.95" customHeight="1" x14ac:dyDescent="0.25">
      <c r="A88" s="81"/>
      <c r="B88" s="81"/>
      <c r="C88" s="81"/>
      <c r="D88" s="81"/>
    </row>
    <row r="89" spans="1:4" ht="12.95" customHeight="1" x14ac:dyDescent="0.25">
      <c r="A89" s="81"/>
      <c r="B89" s="81"/>
      <c r="C89" s="81"/>
      <c r="D89" s="81"/>
    </row>
    <row r="90" spans="1:4" ht="12.95" customHeight="1" x14ac:dyDescent="0.25">
      <c r="A90" s="81"/>
      <c r="B90" s="81"/>
      <c r="C90" s="81"/>
      <c r="D90" s="81"/>
    </row>
    <row r="91" spans="1:4" ht="12.95" customHeight="1" x14ac:dyDescent="0.25">
      <c r="A91" s="81"/>
      <c r="B91" s="81"/>
      <c r="C91" s="81"/>
      <c r="D91" s="81"/>
    </row>
    <row r="92" spans="1:4" ht="12.95" customHeight="1" x14ac:dyDescent="0.25">
      <c r="A92" s="81"/>
      <c r="B92" s="81"/>
      <c r="C92" s="81"/>
      <c r="D92" s="81"/>
    </row>
    <row r="93" spans="1:4" ht="12.95" customHeight="1" x14ac:dyDescent="0.25">
      <c r="A93" s="81"/>
      <c r="B93" s="81"/>
      <c r="C93" s="81"/>
      <c r="D93" s="81"/>
    </row>
    <row r="94" spans="1:4" ht="12.95" customHeight="1" x14ac:dyDescent="0.25">
      <c r="A94" s="81"/>
      <c r="B94" s="81"/>
      <c r="C94" s="81"/>
      <c r="D94" s="81"/>
    </row>
    <row r="95" spans="1:4" ht="12.95" customHeight="1" x14ac:dyDescent="0.25">
      <c r="A95" s="81"/>
      <c r="B95" s="81"/>
      <c r="C95" s="81"/>
      <c r="D95" s="81"/>
    </row>
    <row r="96" spans="1:4" ht="12.95" customHeight="1" x14ac:dyDescent="0.25">
      <c r="A96" s="81"/>
      <c r="B96" s="81"/>
      <c r="C96" s="81"/>
      <c r="D96" s="81"/>
    </row>
    <row r="97" spans="1:4" ht="12.95" customHeight="1" x14ac:dyDescent="0.25">
      <c r="A97" s="81"/>
      <c r="B97" s="81"/>
      <c r="C97" s="81"/>
      <c r="D97" s="81"/>
    </row>
    <row r="98" spans="1:4" ht="12.95" customHeight="1" x14ac:dyDescent="0.25">
      <c r="A98" s="81"/>
      <c r="B98" s="81"/>
      <c r="C98" s="81"/>
      <c r="D98" s="81"/>
    </row>
    <row r="99" spans="1:4" ht="12.95" customHeight="1" x14ac:dyDescent="0.25">
      <c r="A99" s="81"/>
      <c r="B99" s="81"/>
      <c r="C99" s="81"/>
      <c r="D99" s="81"/>
    </row>
    <row r="100" spans="1:4" ht="12.95" customHeight="1" x14ac:dyDescent="0.25">
      <c r="A100" s="81"/>
      <c r="B100" s="81"/>
      <c r="C100" s="81"/>
      <c r="D100" s="81"/>
    </row>
    <row r="101" spans="1:4" ht="12.95" customHeight="1" x14ac:dyDescent="0.25">
      <c r="A101" s="81"/>
      <c r="B101" s="81"/>
      <c r="C101" s="81"/>
      <c r="D101" s="81"/>
    </row>
    <row r="102" spans="1:4" ht="12.95" customHeight="1" x14ac:dyDescent="0.25">
      <c r="A102" s="81"/>
      <c r="B102" s="81"/>
      <c r="C102" s="81"/>
      <c r="D102" s="81"/>
    </row>
    <row r="103" spans="1:4" ht="12.95" customHeight="1" x14ac:dyDescent="0.25">
      <c r="A103" s="81"/>
      <c r="B103" s="81"/>
      <c r="C103" s="81"/>
      <c r="D103" s="81"/>
    </row>
    <row r="104" spans="1:4" ht="12.95" customHeight="1" x14ac:dyDescent="0.25">
      <c r="A104" s="81"/>
      <c r="B104" s="81"/>
      <c r="C104" s="81"/>
      <c r="D104" s="81"/>
    </row>
    <row r="105" spans="1:4" ht="12.95" customHeight="1" x14ac:dyDescent="0.25">
      <c r="A105" s="81"/>
      <c r="B105" s="81"/>
      <c r="C105" s="81"/>
      <c r="D105" s="81"/>
    </row>
    <row r="106" spans="1:4" ht="12.95" customHeight="1" x14ac:dyDescent="0.25">
      <c r="A106" s="81"/>
      <c r="B106" s="81"/>
      <c r="C106" s="81"/>
      <c r="D106" s="81"/>
    </row>
    <row r="107" spans="1:4" ht="12.95" customHeight="1" x14ac:dyDescent="0.25">
      <c r="A107" s="81"/>
      <c r="B107" s="81"/>
      <c r="C107" s="81"/>
      <c r="D107" s="81"/>
    </row>
    <row r="108" spans="1:4" ht="12.95" customHeight="1" x14ac:dyDescent="0.25">
      <c r="A108" s="81"/>
      <c r="B108" s="81"/>
      <c r="C108" s="81"/>
      <c r="D108" s="81"/>
    </row>
    <row r="109" spans="1:4" ht="12.95" customHeight="1" x14ac:dyDescent="0.25">
      <c r="A109" s="81"/>
      <c r="B109" s="81"/>
      <c r="C109" s="81"/>
      <c r="D109" s="81"/>
    </row>
    <row r="110" spans="1:4" ht="12.95" customHeight="1" x14ac:dyDescent="0.25">
      <c r="A110" s="81"/>
      <c r="B110" s="81"/>
      <c r="C110" s="81"/>
      <c r="D110" s="81"/>
    </row>
    <row r="111" spans="1:4" ht="12.95" customHeight="1" x14ac:dyDescent="0.25">
      <c r="A111" s="81"/>
      <c r="B111" s="81"/>
      <c r="C111" s="81"/>
      <c r="D111" s="81"/>
    </row>
    <row r="112" spans="1:4" ht="12.95" customHeight="1" x14ac:dyDescent="0.25">
      <c r="A112" s="81"/>
      <c r="B112" s="81"/>
      <c r="C112" s="81"/>
      <c r="D112" s="81"/>
    </row>
    <row r="113" spans="1:4" ht="12.95" customHeight="1" x14ac:dyDescent="0.25">
      <c r="A113" s="81"/>
      <c r="B113" s="81"/>
      <c r="C113" s="81"/>
      <c r="D113" s="81"/>
    </row>
    <row r="114" spans="1:4" ht="12.95" customHeight="1" x14ac:dyDescent="0.25">
      <c r="A114" s="81"/>
      <c r="B114" s="81"/>
      <c r="C114" s="81"/>
      <c r="D114" s="81"/>
    </row>
    <row r="115" spans="1:4" ht="12.95" customHeight="1" x14ac:dyDescent="0.25">
      <c r="A115" s="81"/>
      <c r="B115" s="81"/>
      <c r="C115" s="81"/>
      <c r="D115" s="81"/>
    </row>
    <row r="116" spans="1:4" ht="12.95" customHeight="1" x14ac:dyDescent="0.25">
      <c r="A116" s="81"/>
      <c r="B116" s="81"/>
      <c r="C116" s="81"/>
      <c r="D116" s="81"/>
    </row>
    <row r="117" spans="1:4" ht="12.95" customHeight="1" x14ac:dyDescent="0.25">
      <c r="A117" s="81"/>
      <c r="B117" s="81"/>
      <c r="C117" s="81"/>
      <c r="D117" s="81"/>
    </row>
    <row r="118" spans="1:4" ht="12.95" customHeight="1" x14ac:dyDescent="0.25">
      <c r="A118" s="81"/>
      <c r="B118" s="81"/>
      <c r="C118" s="81"/>
      <c r="D118" s="81"/>
    </row>
    <row r="119" spans="1:4" ht="12.95" customHeight="1" x14ac:dyDescent="0.25">
      <c r="A119" s="81"/>
      <c r="B119" s="81"/>
      <c r="C119" s="81"/>
      <c r="D119" s="81"/>
    </row>
    <row r="120" spans="1:4" ht="12.95" customHeight="1" x14ac:dyDescent="0.25">
      <c r="A120" s="81"/>
      <c r="B120" s="81"/>
      <c r="C120" s="81"/>
      <c r="D120" s="81"/>
    </row>
    <row r="121" spans="1:4" ht="12.95" customHeight="1" x14ac:dyDescent="0.25">
      <c r="A121" s="81"/>
      <c r="B121" s="81"/>
      <c r="C121" s="81"/>
      <c r="D121" s="81"/>
    </row>
    <row r="122" spans="1:4" ht="12.95" customHeight="1" x14ac:dyDescent="0.25">
      <c r="A122" s="81"/>
      <c r="B122" s="81"/>
      <c r="C122" s="81"/>
      <c r="D122" s="81"/>
    </row>
    <row r="123" spans="1:4" ht="12.95" customHeight="1" x14ac:dyDescent="0.25">
      <c r="A123" s="81"/>
      <c r="B123" s="81"/>
      <c r="C123" s="81"/>
      <c r="D123" s="81"/>
    </row>
    <row r="124" spans="1:4" ht="12.95" customHeight="1" x14ac:dyDescent="0.25">
      <c r="A124" s="81"/>
      <c r="B124" s="81"/>
      <c r="C124" s="81"/>
      <c r="D124" s="81"/>
    </row>
    <row r="125" spans="1:4" ht="12.95" customHeight="1" x14ac:dyDescent="0.25">
      <c r="A125" s="81"/>
      <c r="B125" s="81"/>
      <c r="C125" s="81"/>
      <c r="D125" s="81"/>
    </row>
    <row r="126" spans="1:4" ht="12.95" customHeight="1" x14ac:dyDescent="0.25">
      <c r="A126" s="81"/>
      <c r="B126" s="81"/>
      <c r="C126" s="81"/>
      <c r="D126" s="81"/>
    </row>
    <row r="127" spans="1:4" ht="12.95" customHeight="1" x14ac:dyDescent="0.25">
      <c r="A127" s="81"/>
      <c r="B127" s="81"/>
      <c r="C127" s="81"/>
      <c r="D127" s="81"/>
    </row>
    <row r="128" spans="1:4" ht="12.95" customHeight="1" x14ac:dyDescent="0.25">
      <c r="A128" s="81"/>
      <c r="B128" s="81"/>
      <c r="C128" s="81"/>
      <c r="D128" s="81"/>
    </row>
    <row r="129" spans="1:4" ht="12.95" customHeight="1" x14ac:dyDescent="0.25">
      <c r="A129" s="81"/>
      <c r="B129" s="81"/>
      <c r="C129" s="81"/>
      <c r="D129" s="81"/>
    </row>
    <row r="130" spans="1:4" ht="12.95" customHeight="1" x14ac:dyDescent="0.25">
      <c r="A130" s="81"/>
      <c r="B130" s="81"/>
      <c r="C130" s="81"/>
      <c r="D130" s="81"/>
    </row>
    <row r="131" spans="1:4" ht="12.95" customHeight="1" x14ac:dyDescent="0.25">
      <c r="A131" s="81"/>
      <c r="B131" s="81"/>
      <c r="C131" s="81"/>
      <c r="D131" s="81"/>
    </row>
    <row r="132" spans="1:4" ht="12.95" customHeight="1" x14ac:dyDescent="0.25">
      <c r="A132" s="81"/>
      <c r="B132" s="81"/>
      <c r="C132" s="81"/>
      <c r="D132" s="81"/>
    </row>
    <row r="133" spans="1:4" ht="12.95" customHeight="1" x14ac:dyDescent="0.25">
      <c r="A133" s="81"/>
      <c r="B133" s="81"/>
      <c r="C133" s="81"/>
      <c r="D133" s="81"/>
    </row>
    <row r="134" spans="1:4" ht="12.95" customHeight="1" x14ac:dyDescent="0.25">
      <c r="A134" s="81"/>
      <c r="B134" s="81"/>
      <c r="C134" s="81"/>
      <c r="D134" s="81"/>
    </row>
    <row r="135" spans="1:4" ht="12.95" customHeight="1" x14ac:dyDescent="0.25">
      <c r="A135" s="81"/>
      <c r="B135" s="81"/>
      <c r="C135" s="81"/>
      <c r="D135" s="81"/>
    </row>
    <row r="136" spans="1:4" ht="12.95" customHeight="1" x14ac:dyDescent="0.25">
      <c r="A136" s="81"/>
      <c r="B136" s="81"/>
      <c r="C136" s="81"/>
      <c r="D136" s="81"/>
    </row>
    <row r="137" spans="1:4" ht="12.95" customHeight="1" x14ac:dyDescent="0.25">
      <c r="A137" s="81"/>
      <c r="B137" s="81"/>
      <c r="C137" s="81"/>
      <c r="D137" s="81"/>
    </row>
    <row r="138" spans="1:4" ht="12.95" customHeight="1" x14ac:dyDescent="0.25">
      <c r="A138" s="81"/>
      <c r="B138" s="81"/>
      <c r="C138" s="81"/>
      <c r="D138" s="81"/>
    </row>
    <row r="139" spans="1:4" ht="12.95" customHeight="1" x14ac:dyDescent="0.25">
      <c r="A139" s="81"/>
      <c r="B139" s="81"/>
      <c r="C139" s="81"/>
      <c r="D139" s="81"/>
    </row>
    <row r="140" spans="1:4" ht="12.95" customHeight="1" x14ac:dyDescent="0.25">
      <c r="A140" s="81"/>
      <c r="B140" s="81"/>
      <c r="C140" s="81"/>
      <c r="D140" s="81"/>
    </row>
    <row r="141" spans="1:4" ht="12.95" customHeight="1" x14ac:dyDescent="0.25">
      <c r="A141" s="81"/>
      <c r="B141" s="81"/>
      <c r="C141" s="81"/>
      <c r="D141" s="81"/>
    </row>
    <row r="142" spans="1:4" ht="12.95" customHeight="1" x14ac:dyDescent="0.25">
      <c r="A142" s="81"/>
      <c r="B142" s="81"/>
      <c r="C142" s="81"/>
      <c r="D142" s="81"/>
    </row>
    <row r="143" spans="1:4" ht="12.95" customHeight="1" x14ac:dyDescent="0.25">
      <c r="A143" s="81"/>
      <c r="B143" s="81"/>
      <c r="C143" s="81"/>
      <c r="D143" s="81"/>
    </row>
    <row r="144" spans="1:4" ht="12.95" customHeight="1" x14ac:dyDescent="0.25">
      <c r="A144" s="81"/>
      <c r="B144" s="81"/>
      <c r="C144" s="81"/>
      <c r="D144" s="81"/>
    </row>
    <row r="145" spans="1:4" ht="12.95" customHeight="1" x14ac:dyDescent="0.25">
      <c r="A145" s="81"/>
      <c r="B145" s="81"/>
      <c r="C145" s="81"/>
      <c r="D145" s="81"/>
    </row>
    <row r="146" spans="1:4" ht="12.95" customHeight="1" x14ac:dyDescent="0.25">
      <c r="A146" s="81"/>
      <c r="B146" s="81"/>
      <c r="C146" s="81"/>
      <c r="D146" s="81"/>
    </row>
    <row r="147" spans="1:4" ht="12.95" customHeight="1" x14ac:dyDescent="0.25">
      <c r="A147" s="81"/>
      <c r="B147" s="81"/>
      <c r="C147" s="81"/>
      <c r="D147" s="81"/>
    </row>
    <row r="148" spans="1:4" ht="12.95" customHeight="1" x14ac:dyDescent="0.25">
      <c r="A148" s="81"/>
      <c r="B148" s="81"/>
      <c r="C148" s="81"/>
      <c r="D148" s="81"/>
    </row>
    <row r="149" spans="1:4" ht="12.95" customHeight="1" x14ac:dyDescent="0.25">
      <c r="A149" s="81"/>
      <c r="B149" s="81"/>
      <c r="C149" s="81"/>
      <c r="D149" s="81"/>
    </row>
    <row r="150" spans="1:4" ht="12.95" customHeight="1" x14ac:dyDescent="0.25">
      <c r="A150" s="81"/>
      <c r="B150" s="81"/>
      <c r="C150" s="81"/>
      <c r="D150" s="81"/>
    </row>
    <row r="151" spans="1:4" ht="12.95" customHeight="1" x14ac:dyDescent="0.25">
      <c r="A151" s="81"/>
      <c r="B151" s="81"/>
      <c r="C151" s="81"/>
      <c r="D151" s="81"/>
    </row>
    <row r="152" spans="1:4" ht="12.95" customHeight="1" x14ac:dyDescent="0.25">
      <c r="A152" s="81"/>
      <c r="B152" s="81"/>
      <c r="C152" s="81"/>
      <c r="D152" s="81"/>
    </row>
    <row r="153" spans="1:4" ht="12.95" customHeight="1" x14ac:dyDescent="0.25">
      <c r="A153" s="81"/>
      <c r="B153" s="81"/>
      <c r="C153" s="81"/>
      <c r="D153" s="81"/>
    </row>
    <row r="154" spans="1:4" ht="12.95" customHeight="1" x14ac:dyDescent="0.25">
      <c r="A154" s="81"/>
      <c r="B154" s="81"/>
      <c r="C154" s="81"/>
      <c r="D154" s="81"/>
    </row>
    <row r="155" spans="1:4" ht="12.95" customHeight="1" x14ac:dyDescent="0.25">
      <c r="A155" s="81"/>
      <c r="B155" s="81"/>
      <c r="C155" s="81"/>
      <c r="D155" s="81"/>
    </row>
    <row r="156" spans="1:4" ht="12.95" customHeight="1" x14ac:dyDescent="0.25">
      <c r="A156" s="81"/>
      <c r="B156" s="81"/>
      <c r="C156" s="81"/>
      <c r="D156" s="81"/>
    </row>
    <row r="157" spans="1:4" ht="12.95" customHeight="1" x14ac:dyDescent="0.25">
      <c r="A157" s="81"/>
      <c r="B157" s="81"/>
      <c r="C157" s="81"/>
      <c r="D157" s="81"/>
    </row>
    <row r="158" spans="1:4" ht="12.95" customHeight="1" x14ac:dyDescent="0.25">
      <c r="A158" s="81"/>
      <c r="B158" s="81"/>
      <c r="C158" s="81"/>
      <c r="D158" s="81"/>
    </row>
    <row r="159" spans="1:4" ht="12.95" customHeight="1" x14ac:dyDescent="0.25">
      <c r="A159" s="81"/>
      <c r="B159" s="81"/>
      <c r="C159" s="81"/>
      <c r="D159" s="81"/>
    </row>
    <row r="160" spans="1:4" ht="12.95" customHeight="1" x14ac:dyDescent="0.25">
      <c r="A160" s="81"/>
      <c r="B160" s="81"/>
      <c r="C160" s="81"/>
      <c r="D160" s="81"/>
    </row>
    <row r="161" spans="1:4" ht="12.95" customHeight="1" x14ac:dyDescent="0.25">
      <c r="A161" s="81"/>
      <c r="B161" s="81"/>
      <c r="C161" s="81"/>
      <c r="D161" s="81"/>
    </row>
    <row r="162" spans="1:4" ht="12.95" customHeight="1" x14ac:dyDescent="0.25">
      <c r="A162" s="81"/>
      <c r="B162" s="81"/>
      <c r="C162" s="81"/>
      <c r="D162" s="81"/>
    </row>
    <row r="163" spans="1:4" ht="12.95" customHeight="1" x14ac:dyDescent="0.25">
      <c r="A163" s="81"/>
      <c r="B163" s="81"/>
      <c r="C163" s="81"/>
      <c r="D163" s="81"/>
    </row>
    <row r="164" spans="1:4" ht="12.95" customHeight="1" x14ac:dyDescent="0.25">
      <c r="A164" s="81"/>
      <c r="B164" s="81"/>
      <c r="C164" s="81"/>
      <c r="D164" s="81"/>
    </row>
    <row r="165" spans="1:4" ht="12.95" customHeight="1" x14ac:dyDescent="0.25">
      <c r="A165" s="81"/>
      <c r="B165" s="81"/>
      <c r="C165" s="81"/>
      <c r="D165" s="81"/>
    </row>
    <row r="166" spans="1:4" ht="12.95" customHeight="1" x14ac:dyDescent="0.25">
      <c r="A166" s="81"/>
      <c r="B166" s="81"/>
      <c r="C166" s="81"/>
      <c r="D166" s="81"/>
    </row>
    <row r="167" spans="1:4" ht="12.95" customHeight="1" x14ac:dyDescent="0.25">
      <c r="A167" s="81"/>
      <c r="B167" s="81"/>
      <c r="C167" s="81"/>
      <c r="D167" s="81"/>
    </row>
    <row r="168" spans="1:4" ht="12.95" customHeight="1" x14ac:dyDescent="0.25">
      <c r="A168" s="81"/>
      <c r="B168" s="81"/>
      <c r="C168" s="81"/>
      <c r="D168" s="81"/>
    </row>
    <row r="169" spans="1:4" ht="12.95" customHeight="1" x14ac:dyDescent="0.25">
      <c r="A169" s="81"/>
      <c r="B169" s="81"/>
      <c r="C169" s="81"/>
      <c r="D169" s="81"/>
    </row>
    <row r="170" spans="1:4" ht="12.95" customHeight="1" x14ac:dyDescent="0.25">
      <c r="A170" s="81"/>
      <c r="B170" s="81"/>
      <c r="C170" s="81"/>
      <c r="D170" s="81"/>
    </row>
    <row r="171" spans="1:4" ht="12.95" customHeight="1" x14ac:dyDescent="0.25">
      <c r="A171" s="81"/>
      <c r="B171" s="81"/>
      <c r="C171" s="81"/>
      <c r="D171" s="81"/>
    </row>
    <row r="172" spans="1:4" ht="12.95" customHeight="1" x14ac:dyDescent="0.25">
      <c r="A172" s="81"/>
      <c r="B172" s="81"/>
      <c r="C172" s="81"/>
      <c r="D172" s="81"/>
    </row>
    <row r="173" spans="1:4" ht="12.95" customHeight="1" x14ac:dyDescent="0.25">
      <c r="A173" s="81"/>
      <c r="B173" s="81"/>
      <c r="C173" s="81"/>
      <c r="D173" s="81"/>
    </row>
    <row r="174" spans="1:4" ht="12.95" customHeight="1" x14ac:dyDescent="0.25">
      <c r="A174" s="81"/>
      <c r="B174" s="81"/>
      <c r="C174" s="81"/>
      <c r="D174" s="81"/>
    </row>
    <row r="175" spans="1:4" ht="12.95" customHeight="1" x14ac:dyDescent="0.25">
      <c r="A175" s="81"/>
      <c r="B175" s="81"/>
      <c r="C175" s="81"/>
      <c r="D175" s="81"/>
    </row>
    <row r="176" spans="1:4" ht="12.95" customHeight="1" x14ac:dyDescent="0.25">
      <c r="A176" s="81"/>
      <c r="B176" s="81"/>
      <c r="C176" s="81"/>
      <c r="D176" s="81"/>
    </row>
    <row r="177" spans="1:4" ht="12.95" customHeight="1" x14ac:dyDescent="0.25">
      <c r="A177" s="81"/>
      <c r="B177" s="81"/>
      <c r="C177" s="81"/>
      <c r="D177" s="81"/>
    </row>
    <row r="178" spans="1:4" ht="12.95" customHeight="1" x14ac:dyDescent="0.25">
      <c r="A178" s="81"/>
      <c r="B178" s="81"/>
      <c r="C178" s="81"/>
      <c r="D178" s="81"/>
    </row>
    <row r="179" spans="1:4" ht="12.95" customHeight="1" x14ac:dyDescent="0.25">
      <c r="A179" s="81"/>
      <c r="B179" s="81"/>
      <c r="C179" s="81"/>
      <c r="D179" s="81"/>
    </row>
    <row r="180" spans="1:4" ht="12.95" customHeight="1" x14ac:dyDescent="0.25">
      <c r="A180" s="81"/>
      <c r="B180" s="81"/>
      <c r="C180" s="81"/>
      <c r="D180" s="81"/>
    </row>
    <row r="181" spans="1:4" ht="12.95" customHeight="1" x14ac:dyDescent="0.25">
      <c r="A181" s="81"/>
      <c r="B181" s="81"/>
      <c r="C181" s="81"/>
      <c r="D181" s="81"/>
    </row>
    <row r="182" spans="1:4" ht="12.95" customHeight="1" x14ac:dyDescent="0.25">
      <c r="A182" s="81"/>
      <c r="B182" s="81"/>
      <c r="C182" s="81"/>
      <c r="D182" s="81"/>
    </row>
    <row r="183" spans="1:4" ht="12.95" customHeight="1" x14ac:dyDescent="0.25">
      <c r="A183" s="81"/>
      <c r="B183" s="81"/>
      <c r="C183" s="81"/>
      <c r="D183" s="81"/>
    </row>
    <row r="184" spans="1:4" ht="12.95" customHeight="1" x14ac:dyDescent="0.25">
      <c r="A184" s="81"/>
      <c r="B184" s="81"/>
      <c r="C184" s="81"/>
      <c r="D184" s="81"/>
    </row>
    <row r="185" spans="1:4" ht="12.95" customHeight="1" x14ac:dyDescent="0.25">
      <c r="A185" s="81"/>
      <c r="B185" s="81"/>
      <c r="C185" s="81"/>
      <c r="D185" s="81"/>
    </row>
    <row r="186" spans="1:4" ht="12.95" customHeight="1" x14ac:dyDescent="0.25">
      <c r="A186" s="81"/>
      <c r="B186" s="81"/>
      <c r="C186" s="81"/>
      <c r="D186" s="81"/>
    </row>
    <row r="187" spans="1:4" ht="12.95" customHeight="1" x14ac:dyDescent="0.25">
      <c r="A187" s="81"/>
      <c r="B187" s="81"/>
      <c r="C187" s="81"/>
      <c r="D187" s="81"/>
    </row>
    <row r="188" spans="1:4" ht="12.95" customHeight="1" x14ac:dyDescent="0.25">
      <c r="A188" s="81"/>
      <c r="B188" s="81"/>
      <c r="C188" s="81"/>
      <c r="D188" s="81"/>
    </row>
    <row r="189" spans="1:4" ht="12.95" customHeight="1" x14ac:dyDescent="0.25">
      <c r="A189" s="81"/>
      <c r="B189" s="81"/>
      <c r="C189" s="81"/>
      <c r="D189" s="81"/>
    </row>
    <row r="190" spans="1:4" ht="12.95" customHeight="1" x14ac:dyDescent="0.25">
      <c r="A190" s="81"/>
      <c r="B190" s="81"/>
      <c r="C190" s="81"/>
      <c r="D190" s="81"/>
    </row>
    <row r="191" spans="1:4" ht="12.95" customHeight="1" x14ac:dyDescent="0.25">
      <c r="A191" s="81"/>
      <c r="B191" s="81"/>
      <c r="C191" s="81"/>
      <c r="D191" s="81"/>
    </row>
    <row r="192" spans="1:4" ht="12.95" customHeight="1" x14ac:dyDescent="0.25">
      <c r="A192" s="81"/>
      <c r="B192" s="81"/>
      <c r="C192" s="81"/>
      <c r="D192" s="81"/>
    </row>
    <row r="193" spans="1:4" ht="12.95" customHeight="1" x14ac:dyDescent="0.25">
      <c r="A193" s="81"/>
      <c r="B193" s="81"/>
      <c r="C193" s="81"/>
      <c r="D193" s="81"/>
    </row>
    <row r="194" spans="1:4" ht="12.95" customHeight="1" x14ac:dyDescent="0.25">
      <c r="A194" s="81"/>
      <c r="B194" s="81"/>
      <c r="C194" s="81"/>
      <c r="D194" s="81"/>
    </row>
    <row r="195" spans="1:4" ht="12.95" customHeight="1" x14ac:dyDescent="0.25">
      <c r="A195" s="81"/>
      <c r="B195" s="81"/>
      <c r="C195" s="81"/>
      <c r="D195" s="81"/>
    </row>
    <row r="196" spans="1:4" ht="12.95" customHeight="1" x14ac:dyDescent="0.25">
      <c r="A196" s="81"/>
      <c r="B196" s="81"/>
      <c r="C196" s="81"/>
      <c r="D196" s="81"/>
    </row>
    <row r="197" spans="1:4" ht="12.95" customHeight="1" x14ac:dyDescent="0.25">
      <c r="A197" s="81"/>
      <c r="B197" s="81"/>
      <c r="C197" s="81"/>
      <c r="D197" s="81"/>
    </row>
    <row r="198" spans="1:4" ht="12.95" customHeight="1" x14ac:dyDescent="0.25">
      <c r="A198" s="81"/>
      <c r="B198" s="81"/>
      <c r="C198" s="81"/>
      <c r="D198" s="81"/>
    </row>
    <row r="199" spans="1:4" ht="12.95" customHeight="1" x14ac:dyDescent="0.25">
      <c r="A199" s="81"/>
      <c r="B199" s="81"/>
      <c r="C199" s="81"/>
      <c r="D199" s="81"/>
    </row>
    <row r="200" spans="1:4" ht="12.95" customHeight="1" x14ac:dyDescent="0.25">
      <c r="A200" s="81"/>
      <c r="B200" s="81"/>
      <c r="C200" s="81"/>
      <c r="D200" s="81"/>
    </row>
    <row r="201" spans="1:4" ht="12.95" customHeight="1" x14ac:dyDescent="0.25">
      <c r="A201" s="81"/>
      <c r="B201" s="81"/>
      <c r="C201" s="81"/>
      <c r="D201" s="81"/>
    </row>
    <row r="202" spans="1:4" ht="12.95" customHeight="1" x14ac:dyDescent="0.25">
      <c r="A202" s="81"/>
      <c r="B202" s="81"/>
      <c r="C202" s="81"/>
      <c r="D202" s="81"/>
    </row>
    <row r="203" spans="1:4" ht="12.95" customHeight="1" x14ac:dyDescent="0.25">
      <c r="A203" s="81"/>
      <c r="B203" s="81"/>
      <c r="C203" s="81"/>
      <c r="D203" s="81"/>
    </row>
    <row r="204" spans="1:4" ht="12.95" customHeight="1" x14ac:dyDescent="0.25">
      <c r="A204" s="81"/>
      <c r="B204" s="81"/>
      <c r="C204" s="81"/>
      <c r="D204" s="81"/>
    </row>
    <row r="205" spans="1:4" ht="12.95" customHeight="1" x14ac:dyDescent="0.25">
      <c r="A205" s="81"/>
      <c r="B205" s="81"/>
      <c r="C205" s="81"/>
      <c r="D205" s="81"/>
    </row>
    <row r="206" spans="1:4" ht="12.95" customHeight="1" x14ac:dyDescent="0.25">
      <c r="A206" s="81"/>
      <c r="B206" s="81"/>
      <c r="C206" s="81"/>
      <c r="D206" s="81"/>
    </row>
    <row r="207" spans="1:4" ht="12.95" customHeight="1" x14ac:dyDescent="0.25">
      <c r="A207" s="81"/>
      <c r="B207" s="81"/>
      <c r="C207" s="81"/>
      <c r="D207" s="81"/>
    </row>
    <row r="208" spans="1:4" ht="12.95" customHeight="1" x14ac:dyDescent="0.25">
      <c r="A208" s="81"/>
      <c r="B208" s="81"/>
      <c r="C208" s="81"/>
      <c r="D208" s="81"/>
    </row>
    <row r="209" spans="1:4" ht="12.95" customHeight="1" x14ac:dyDescent="0.25">
      <c r="A209" s="81"/>
      <c r="B209" s="81"/>
      <c r="C209" s="81"/>
      <c r="D209" s="81"/>
    </row>
    <row r="210" spans="1:4" ht="12.95" customHeight="1" x14ac:dyDescent="0.25">
      <c r="A210" s="81"/>
      <c r="B210" s="81"/>
      <c r="C210" s="81"/>
      <c r="D210" s="81"/>
    </row>
    <row r="211" spans="1:4" ht="12.95" customHeight="1" x14ac:dyDescent="0.25">
      <c r="A211" s="81"/>
      <c r="B211" s="81"/>
      <c r="C211" s="81"/>
      <c r="D211" s="81"/>
    </row>
    <row r="212" spans="1:4" ht="12.95" customHeight="1" x14ac:dyDescent="0.25">
      <c r="A212" s="81"/>
      <c r="B212" s="81"/>
      <c r="C212" s="81"/>
      <c r="D212" s="81"/>
    </row>
    <row r="213" spans="1:4" ht="12.95" customHeight="1" x14ac:dyDescent="0.25">
      <c r="A213" s="81"/>
      <c r="B213" s="81"/>
      <c r="C213" s="81"/>
      <c r="D213" s="81"/>
    </row>
    <row r="214" spans="1:4" ht="12.95" customHeight="1" x14ac:dyDescent="0.25">
      <c r="A214" s="81"/>
      <c r="B214" s="81"/>
      <c r="C214" s="81"/>
      <c r="D214" s="81"/>
    </row>
    <row r="215" spans="1:4" ht="12.95" customHeight="1" x14ac:dyDescent="0.25">
      <c r="A215" s="81"/>
      <c r="B215" s="81"/>
      <c r="C215" s="81"/>
      <c r="D215" s="81"/>
    </row>
    <row r="216" spans="1:4" ht="12.95" customHeight="1" x14ac:dyDescent="0.25">
      <c r="A216" s="81"/>
      <c r="B216" s="81"/>
      <c r="C216" s="81"/>
      <c r="D216" s="81"/>
    </row>
    <row r="217" spans="1:4" ht="12.95" customHeight="1" x14ac:dyDescent="0.25">
      <c r="A217" s="81"/>
      <c r="B217" s="81"/>
      <c r="C217" s="81"/>
      <c r="D217" s="81"/>
    </row>
    <row r="218" spans="1:4" ht="12.95" customHeight="1" x14ac:dyDescent="0.25">
      <c r="A218" s="81"/>
      <c r="B218" s="81"/>
      <c r="C218" s="81"/>
      <c r="D218" s="81"/>
    </row>
    <row r="219" spans="1:4" ht="12.95" customHeight="1" x14ac:dyDescent="0.25">
      <c r="A219" s="81"/>
      <c r="B219" s="81"/>
      <c r="C219" s="81"/>
      <c r="D219" s="81"/>
    </row>
    <row r="220" spans="1:4" ht="12.95" customHeight="1" x14ac:dyDescent="0.25">
      <c r="A220" s="81"/>
      <c r="B220" s="81"/>
      <c r="C220" s="81"/>
      <c r="D220" s="81"/>
    </row>
    <row r="221" spans="1:4" ht="12.95" customHeight="1" x14ac:dyDescent="0.25">
      <c r="A221" s="81"/>
      <c r="B221" s="81"/>
      <c r="C221" s="81"/>
      <c r="D221" s="81"/>
    </row>
    <row r="222" spans="1:4" ht="12.95" customHeight="1" x14ac:dyDescent="0.25">
      <c r="A222" s="81"/>
      <c r="B222" s="81"/>
      <c r="C222" s="81"/>
      <c r="D222" s="81"/>
    </row>
    <row r="223" spans="1:4" ht="12.95" customHeight="1" x14ac:dyDescent="0.25">
      <c r="A223" s="81"/>
      <c r="B223" s="81"/>
      <c r="C223" s="81"/>
      <c r="D223" s="81"/>
    </row>
    <row r="224" spans="1:4" ht="12.95" customHeight="1" x14ac:dyDescent="0.25">
      <c r="A224" s="81"/>
      <c r="B224" s="81"/>
      <c r="C224" s="81"/>
      <c r="D224" s="81"/>
    </row>
    <row r="225" spans="1:4" ht="12.95" customHeight="1" x14ac:dyDescent="0.25">
      <c r="A225" s="81"/>
      <c r="B225" s="81"/>
      <c r="C225" s="81"/>
      <c r="D225" s="81"/>
    </row>
    <row r="226" spans="1:4" ht="12.95" customHeight="1" x14ac:dyDescent="0.25">
      <c r="A226" s="81"/>
      <c r="B226" s="81"/>
      <c r="C226" s="81"/>
      <c r="D226" s="81"/>
    </row>
    <row r="227" spans="1:4" ht="12.95" customHeight="1" x14ac:dyDescent="0.25">
      <c r="A227" s="81"/>
      <c r="B227" s="81"/>
      <c r="C227" s="81"/>
      <c r="D227" s="81"/>
    </row>
    <row r="228" spans="1:4" ht="12.95" customHeight="1" x14ac:dyDescent="0.25">
      <c r="A228" s="81"/>
      <c r="B228" s="81"/>
      <c r="C228" s="81"/>
      <c r="D228" s="81"/>
    </row>
    <row r="229" spans="1:4" ht="12.95" customHeight="1" x14ac:dyDescent="0.25">
      <c r="A229" s="81"/>
      <c r="B229" s="81"/>
      <c r="C229" s="81"/>
      <c r="D229" s="81"/>
    </row>
    <row r="230" spans="1:4" ht="12.95" customHeight="1" x14ac:dyDescent="0.25">
      <c r="A230" s="81"/>
      <c r="B230" s="81"/>
      <c r="C230" s="81"/>
      <c r="D230" s="81"/>
    </row>
    <row r="231" spans="1:4" ht="12.95" customHeight="1" x14ac:dyDescent="0.25">
      <c r="A231" s="81"/>
      <c r="B231" s="81"/>
      <c r="C231" s="81"/>
      <c r="D231" s="81"/>
    </row>
    <row r="232" spans="1:4" ht="12.95" customHeight="1" x14ac:dyDescent="0.25">
      <c r="A232" s="81"/>
      <c r="B232" s="81"/>
      <c r="C232" s="81"/>
      <c r="D232" s="81"/>
    </row>
    <row r="233" spans="1:4" ht="12.95" customHeight="1" x14ac:dyDescent="0.25">
      <c r="A233" s="81"/>
      <c r="B233" s="81"/>
      <c r="C233" s="81"/>
      <c r="D233" s="81"/>
    </row>
    <row r="234" spans="1:4" ht="12.95" customHeight="1" x14ac:dyDescent="0.25">
      <c r="A234" s="81"/>
      <c r="B234" s="81"/>
      <c r="C234" s="81"/>
      <c r="D234" s="81"/>
    </row>
    <row r="235" spans="1:4" ht="12.95" customHeight="1" x14ac:dyDescent="0.25">
      <c r="A235" s="81"/>
      <c r="B235" s="81"/>
      <c r="C235" s="81"/>
      <c r="D235" s="81"/>
    </row>
    <row r="236" spans="1:4" ht="12.95" customHeight="1" x14ac:dyDescent="0.25">
      <c r="A236" s="81"/>
      <c r="B236" s="81"/>
      <c r="C236" s="81"/>
      <c r="D236" s="81"/>
    </row>
    <row r="237" spans="1:4" ht="12.95" customHeight="1" x14ac:dyDescent="0.25">
      <c r="A237" s="81"/>
      <c r="B237" s="81"/>
      <c r="C237" s="81"/>
      <c r="D237" s="81"/>
    </row>
    <row r="238" spans="1:4" ht="12.95" customHeight="1" x14ac:dyDescent="0.25">
      <c r="A238" s="81"/>
      <c r="B238" s="81"/>
      <c r="C238" s="81"/>
      <c r="D238" s="81"/>
    </row>
    <row r="239" spans="1:4" ht="12.95" customHeight="1" x14ac:dyDescent="0.25">
      <c r="A239" s="81"/>
      <c r="B239" s="81"/>
      <c r="C239" s="81"/>
      <c r="D239" s="81"/>
    </row>
    <row r="240" spans="1:4" ht="12.95" customHeight="1" x14ac:dyDescent="0.25">
      <c r="A240" s="81"/>
      <c r="B240" s="81"/>
      <c r="C240" s="81"/>
      <c r="D240" s="81"/>
    </row>
    <row r="241" spans="1:4" ht="12.95" customHeight="1" x14ac:dyDescent="0.25">
      <c r="A241" s="81"/>
      <c r="B241" s="81"/>
      <c r="C241" s="81"/>
      <c r="D241" s="81"/>
    </row>
    <row r="242" spans="1:4" ht="12.95" customHeight="1" x14ac:dyDescent="0.25">
      <c r="A242" s="81"/>
      <c r="B242" s="81"/>
      <c r="C242" s="81"/>
      <c r="D242" s="81"/>
    </row>
    <row r="243" spans="1:4" ht="12.95" customHeight="1" x14ac:dyDescent="0.25">
      <c r="A243" s="81"/>
      <c r="B243" s="81"/>
      <c r="C243" s="81"/>
      <c r="D243" s="81"/>
    </row>
    <row r="244" spans="1:4" ht="12.95" customHeight="1" x14ac:dyDescent="0.25">
      <c r="A244" s="81"/>
      <c r="B244" s="81"/>
      <c r="C244" s="81"/>
      <c r="D244" s="81"/>
    </row>
    <row r="245" spans="1:4" ht="12.95" customHeight="1" x14ac:dyDescent="0.25">
      <c r="A245" s="81"/>
      <c r="B245" s="81"/>
      <c r="C245" s="81"/>
      <c r="D245" s="81"/>
    </row>
    <row r="246" spans="1:4" x14ac:dyDescent="0.25">
      <c r="A246" s="81"/>
      <c r="B246" s="81"/>
      <c r="C246" s="81"/>
      <c r="D246" s="81"/>
    </row>
    <row r="247" spans="1:4" x14ac:dyDescent="0.25">
      <c r="A247" s="81"/>
      <c r="B247" s="81"/>
      <c r="C247" s="81"/>
      <c r="D247" s="81"/>
    </row>
    <row r="248" spans="1:4" x14ac:dyDescent="0.25">
      <c r="A248" s="81"/>
      <c r="B248" s="81"/>
      <c r="C248" s="81"/>
      <c r="D248" s="81"/>
    </row>
    <row r="249" spans="1:4" x14ac:dyDescent="0.25">
      <c r="A249" s="81"/>
      <c r="B249" s="81"/>
      <c r="C249" s="81"/>
      <c r="D249" s="81"/>
    </row>
    <row r="250" spans="1:4" x14ac:dyDescent="0.25">
      <c r="A250" s="81"/>
      <c r="B250" s="81"/>
      <c r="C250" s="81"/>
      <c r="D250" s="81"/>
    </row>
    <row r="251" spans="1:4" x14ac:dyDescent="0.25">
      <c r="A251" s="81"/>
      <c r="B251" s="81"/>
      <c r="C251" s="81"/>
      <c r="D251" s="81"/>
    </row>
    <row r="252" spans="1:4" x14ac:dyDescent="0.25">
      <c r="A252" s="81"/>
      <c r="B252" s="81"/>
      <c r="C252" s="81"/>
      <c r="D252" s="81"/>
    </row>
    <row r="253" spans="1:4" x14ac:dyDescent="0.25">
      <c r="A253" s="81"/>
      <c r="B253" s="81"/>
      <c r="C253" s="81"/>
      <c r="D253" s="81"/>
    </row>
    <row r="254" spans="1:4" x14ac:dyDescent="0.25">
      <c r="A254" s="81"/>
      <c r="B254" s="81"/>
      <c r="C254" s="81"/>
      <c r="D254" s="81"/>
    </row>
    <row r="255" spans="1:4" x14ac:dyDescent="0.25">
      <c r="A255" s="81"/>
      <c r="B255" s="81"/>
      <c r="C255" s="81"/>
      <c r="D255" s="81"/>
    </row>
    <row r="256" spans="1:4" x14ac:dyDescent="0.25">
      <c r="A256" s="81"/>
      <c r="B256" s="81"/>
      <c r="C256" s="81"/>
      <c r="D256" s="81"/>
    </row>
    <row r="257" spans="1:4" x14ac:dyDescent="0.25">
      <c r="A257" s="81"/>
      <c r="B257" s="81"/>
      <c r="C257" s="81"/>
      <c r="D257" s="81"/>
    </row>
    <row r="258" spans="1:4" x14ac:dyDescent="0.25">
      <c r="A258" s="81"/>
      <c r="B258" s="81"/>
      <c r="C258" s="81"/>
      <c r="D258" s="81"/>
    </row>
    <row r="259" spans="1:4" x14ac:dyDescent="0.25">
      <c r="A259" s="81"/>
      <c r="B259" s="81"/>
      <c r="C259" s="81"/>
      <c r="D259" s="81"/>
    </row>
    <row r="260" spans="1:4" x14ac:dyDescent="0.25">
      <c r="A260" s="81"/>
      <c r="B260" s="81"/>
      <c r="C260" s="81"/>
      <c r="D260" s="81"/>
    </row>
    <row r="261" spans="1:4" x14ac:dyDescent="0.25">
      <c r="A261" s="81"/>
      <c r="B261" s="81"/>
      <c r="C261" s="81"/>
      <c r="D261" s="81"/>
    </row>
    <row r="262" spans="1:4" x14ac:dyDescent="0.25">
      <c r="A262" s="81"/>
      <c r="B262" s="81"/>
      <c r="C262" s="81"/>
      <c r="D262" s="81"/>
    </row>
    <row r="263" spans="1:4" x14ac:dyDescent="0.25">
      <c r="A263" s="81"/>
      <c r="B263" s="81"/>
      <c r="C263" s="81"/>
      <c r="D263" s="81"/>
    </row>
    <row r="264" spans="1:4" x14ac:dyDescent="0.25">
      <c r="A264" s="81"/>
      <c r="B264" s="81"/>
      <c r="C264" s="81"/>
      <c r="D264" s="81"/>
    </row>
    <row r="265" spans="1:4" x14ac:dyDescent="0.25">
      <c r="A265" s="81"/>
      <c r="B265" s="81"/>
      <c r="C265" s="81"/>
      <c r="D265" s="81"/>
    </row>
    <row r="266" spans="1:4" x14ac:dyDescent="0.25">
      <c r="A266" s="81"/>
      <c r="B266" s="81"/>
      <c r="C266" s="81"/>
      <c r="D266" s="81"/>
    </row>
    <row r="267" spans="1:4" x14ac:dyDescent="0.25">
      <c r="A267" s="81"/>
      <c r="B267" s="81"/>
      <c r="C267" s="81"/>
      <c r="D267" s="81"/>
    </row>
  </sheetData>
  <mergeCells count="1">
    <mergeCell ref="B5:D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49EDA-31E1-4DA6-B651-CAF8046C1750}">
  <dimension ref="B2:D115"/>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customWidth="1"/>
    <col min="7" max="7" width="31.140625" customWidth="1"/>
  </cols>
  <sheetData>
    <row r="2" spans="2:4" ht="15" customHeight="1" x14ac:dyDescent="0.25">
      <c r="B2" s="4" t="s">
        <v>36</v>
      </c>
      <c r="C2" s="2"/>
      <c r="D2" s="3"/>
    </row>
    <row r="3" spans="2:4" ht="15" customHeight="1" x14ac:dyDescent="0.25">
      <c r="B3" s="6" t="s">
        <v>110</v>
      </c>
      <c r="C3" s="5"/>
      <c r="D3" s="49" t="s">
        <v>8</v>
      </c>
    </row>
    <row r="4" spans="2:4" ht="15" customHeight="1" x14ac:dyDescent="0.25">
      <c r="B4" s="6" t="s">
        <v>111</v>
      </c>
      <c r="C4" s="5"/>
      <c r="D4" s="49" t="s">
        <v>9</v>
      </c>
    </row>
    <row r="5" spans="2:4" ht="39.950000000000003" customHeight="1" x14ac:dyDescent="0.25">
      <c r="B5" s="133" t="s">
        <v>137</v>
      </c>
      <c r="C5" s="133"/>
      <c r="D5" s="133"/>
    </row>
    <row r="6" spans="2:4" ht="12.95" customHeight="1" x14ac:dyDescent="0.25">
      <c r="B6" s="52" t="s">
        <v>10</v>
      </c>
      <c r="C6" s="52" t="s">
        <v>12</v>
      </c>
    </row>
    <row r="7" spans="2:4" ht="12.95" customHeight="1" x14ac:dyDescent="0.25">
      <c r="B7" s="57"/>
      <c r="C7" s="69"/>
    </row>
    <row r="8" spans="2:4" ht="12.95" customHeight="1" x14ac:dyDescent="0.25">
      <c r="B8" s="64" t="s">
        <v>38</v>
      </c>
      <c r="C8" s="70">
        <v>0</v>
      </c>
    </row>
    <row r="9" spans="2:4" ht="12.95" customHeight="1" x14ac:dyDescent="0.25"/>
    <row r="10" spans="2:4" ht="12.95" customHeight="1" x14ac:dyDescent="0.25"/>
    <row r="11" spans="2:4" ht="12.95" customHeight="1" x14ac:dyDescent="0.25"/>
    <row r="12" spans="2:4" ht="12.95" customHeight="1" x14ac:dyDescent="0.25"/>
    <row r="13" spans="2:4" ht="12.95" customHeight="1" x14ac:dyDescent="0.25"/>
    <row r="14" spans="2:4" ht="12.95" customHeight="1" x14ac:dyDescent="0.25"/>
    <row r="15" spans="2:4" ht="12.95" customHeight="1" x14ac:dyDescent="0.25">
      <c r="B15" s="9"/>
      <c r="C15" s="14"/>
    </row>
    <row r="16" spans="2:4" ht="12.95" customHeight="1" x14ac:dyDescent="0.25">
      <c r="B16" s="9"/>
      <c r="C16" s="13"/>
    </row>
    <row r="17" spans="2:4" ht="12.95" customHeight="1" x14ac:dyDescent="0.25">
      <c r="B17" s="9"/>
      <c r="C17" s="11"/>
    </row>
    <row r="18" spans="2:4" ht="12.95" customHeight="1" x14ac:dyDescent="0.25">
      <c r="B18" s="9"/>
      <c r="C18" s="11"/>
    </row>
    <row r="19" spans="2:4" ht="12.95" customHeight="1" x14ac:dyDescent="0.25">
      <c r="B19" s="9"/>
      <c r="C19" s="11"/>
    </row>
    <row r="20" spans="2:4" ht="12.95" customHeight="1" x14ac:dyDescent="0.25">
      <c r="B20" s="9"/>
      <c r="C20" s="11"/>
    </row>
    <row r="21" spans="2:4" ht="12.95" customHeight="1" x14ac:dyDescent="0.25">
      <c r="B21" s="9"/>
      <c r="C21" s="11"/>
    </row>
    <row r="22" spans="2:4" ht="12.95" customHeight="1" x14ac:dyDescent="0.25">
      <c r="B22" s="9"/>
      <c r="C22" s="11"/>
    </row>
    <row r="23" spans="2:4" ht="12.95" customHeight="1" x14ac:dyDescent="0.25">
      <c r="B23" s="9"/>
      <c r="C23" s="14"/>
    </row>
    <row r="24" spans="2:4" s="7" customFormat="1" ht="12.95" customHeight="1" x14ac:dyDescent="0.25">
      <c r="B24" s="9"/>
      <c r="C24" s="13"/>
      <c r="D24"/>
    </row>
    <row r="25" spans="2:4" ht="12.95" customHeight="1" x14ac:dyDescent="0.25">
      <c r="B25" s="9"/>
      <c r="C25" s="11"/>
    </row>
    <row r="26" spans="2:4" ht="12.95" customHeight="1" x14ac:dyDescent="0.25">
      <c r="B26" s="9"/>
      <c r="C26" s="15"/>
    </row>
    <row r="27" spans="2:4" ht="12.95" customHeight="1" x14ac:dyDescent="0.25">
      <c r="B27" s="9"/>
      <c r="C27" s="11"/>
    </row>
    <row r="28" spans="2:4" s="7" customFormat="1" ht="12.95" customHeight="1" x14ac:dyDescent="0.25">
      <c r="B28" s="9"/>
      <c r="C28" s="11"/>
    </row>
    <row r="29" spans="2:4" ht="12.95" customHeight="1" x14ac:dyDescent="0.25">
      <c r="B29" s="9"/>
      <c r="C29" s="11"/>
    </row>
    <row r="30" spans="2:4" ht="12.95" customHeight="1" x14ac:dyDescent="0.25">
      <c r="B30" s="9"/>
      <c r="C30" s="11"/>
    </row>
    <row r="31" spans="2:4" ht="12.95" customHeight="1" x14ac:dyDescent="0.25">
      <c r="B31" s="9"/>
      <c r="C31" s="11"/>
    </row>
    <row r="32" spans="2:4" ht="12.95" customHeight="1" x14ac:dyDescent="0.25">
      <c r="B32" s="9"/>
      <c r="C32" s="11"/>
    </row>
    <row r="33" spans="2:3" ht="12.95" customHeight="1" x14ac:dyDescent="0.25">
      <c r="B33" s="9"/>
      <c r="C33" s="11"/>
    </row>
    <row r="34" spans="2:3" s="7" customFormat="1" ht="12.95" customHeight="1" x14ac:dyDescent="0.25">
      <c r="B34" s="9"/>
      <c r="C34" s="11"/>
    </row>
    <row r="35" spans="2:3" ht="12.95" customHeight="1" x14ac:dyDescent="0.25">
      <c r="B35" s="12"/>
      <c r="C35" s="16"/>
    </row>
    <row r="36" spans="2:3" ht="12.95" customHeight="1" x14ac:dyDescent="0.25">
      <c r="B36" s="9"/>
      <c r="C36" s="10"/>
    </row>
    <row r="37" spans="2:3" ht="12.95" customHeight="1" x14ac:dyDescent="0.25">
      <c r="B37" s="17"/>
      <c r="C37" s="17"/>
    </row>
    <row r="38" spans="2:3" ht="12.95" customHeight="1" x14ac:dyDescent="0.25">
      <c r="B38" s="17"/>
      <c r="C38" s="17"/>
    </row>
    <row r="39" spans="2:3" ht="12.95" customHeight="1" x14ac:dyDescent="0.25">
      <c r="B39" s="17"/>
      <c r="C39" s="17"/>
    </row>
    <row r="40" spans="2:3" s="7" customFormat="1" ht="12.95" customHeight="1" x14ac:dyDescent="0.25">
      <c r="B40"/>
      <c r="C40"/>
    </row>
    <row r="41" spans="2:3" ht="12.95" customHeight="1" x14ac:dyDescent="0.25"/>
    <row r="42" spans="2:3" s="7" customFormat="1" ht="12.95" customHeight="1" x14ac:dyDescent="0.25">
      <c r="B42"/>
      <c r="C42"/>
    </row>
    <row r="43" spans="2:3" ht="12.95" customHeight="1" x14ac:dyDescent="0.25"/>
    <row r="44" spans="2:3" ht="12.95" customHeight="1" x14ac:dyDescent="0.25"/>
    <row r="45" spans="2:3" ht="12.95" customHeight="1" x14ac:dyDescent="0.25"/>
    <row r="46" spans="2:3" ht="12.95" customHeight="1" x14ac:dyDescent="0.25"/>
    <row r="47" spans="2:3" ht="12.95" customHeight="1" x14ac:dyDescent="0.25"/>
    <row r="48" spans="2:3" ht="12.95" customHeight="1" x14ac:dyDescent="0.25"/>
    <row r="49" spans="2:3" ht="12.95" customHeight="1" x14ac:dyDescent="0.25"/>
    <row r="50" spans="2:3" s="7" customFormat="1" ht="12.95" customHeight="1" x14ac:dyDescent="0.25">
      <c r="B50"/>
      <c r="C50"/>
    </row>
    <row r="51" spans="2:3" ht="12.95" customHeight="1" x14ac:dyDescent="0.25"/>
    <row r="52" spans="2:3" s="7" customFormat="1" ht="12.95" customHeight="1" x14ac:dyDescent="0.25">
      <c r="B52"/>
      <c r="C52"/>
    </row>
    <row r="53" spans="2:3" ht="12.95" customHeight="1" x14ac:dyDescent="0.25"/>
    <row r="54" spans="2:3" ht="12.95" customHeight="1" x14ac:dyDescent="0.25"/>
    <row r="55" spans="2:3" ht="12.95" customHeight="1" x14ac:dyDescent="0.25"/>
    <row r="56" spans="2:3" s="7" customFormat="1" ht="12.95" customHeight="1" x14ac:dyDescent="0.25">
      <c r="B56"/>
      <c r="C56"/>
    </row>
    <row r="57" spans="2:3" ht="12.95" customHeight="1" x14ac:dyDescent="0.25"/>
    <row r="58" spans="2:3" ht="12.95" customHeight="1" x14ac:dyDescent="0.25"/>
    <row r="59" spans="2:3" ht="12.95" customHeight="1" x14ac:dyDescent="0.25"/>
    <row r="60" spans="2:3" ht="12.95" customHeight="1" x14ac:dyDescent="0.25"/>
    <row r="61" spans="2:3" ht="12.95" customHeight="1" x14ac:dyDescent="0.25"/>
    <row r="62" spans="2:3" ht="12.95" customHeight="1" x14ac:dyDescent="0.25"/>
    <row r="63" spans="2:3" ht="12.95" customHeight="1" x14ac:dyDescent="0.25"/>
    <row r="64" spans="2:3" ht="12.95" customHeight="1" x14ac:dyDescent="0.25"/>
    <row r="65" ht="12.95" customHeight="1" x14ac:dyDescent="0.25"/>
    <row r="66" ht="12.95" customHeight="1" x14ac:dyDescent="0.25"/>
    <row r="67" ht="12.95" customHeight="1" x14ac:dyDescent="0.25"/>
    <row r="68" ht="12.95" customHeight="1" x14ac:dyDescent="0.25"/>
    <row r="69" ht="12.95" customHeight="1" x14ac:dyDescent="0.25"/>
    <row r="70" ht="12.95" customHeight="1" x14ac:dyDescent="0.25"/>
    <row r="71" ht="12.95" customHeight="1" x14ac:dyDescent="0.25"/>
    <row r="72" ht="12.95" customHeight="1" x14ac:dyDescent="0.25"/>
    <row r="73" ht="12.95" customHeight="1" x14ac:dyDescent="0.25"/>
    <row r="74" ht="12.9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sheetData>
  <mergeCells count="1">
    <mergeCell ref="B5:D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5DE4D-850B-4799-8334-CB6C97FA185F}">
  <dimension ref="A2:D155"/>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customWidth="1"/>
    <col min="7" max="7" width="31.140625" customWidth="1"/>
  </cols>
  <sheetData>
    <row r="2" spans="1:4" ht="15" customHeight="1" x14ac:dyDescent="0.25">
      <c r="B2" s="4" t="s">
        <v>36</v>
      </c>
      <c r="C2" s="2"/>
      <c r="D2" s="3"/>
    </row>
    <row r="3" spans="1:4" ht="15" customHeight="1" x14ac:dyDescent="0.25">
      <c r="B3" s="6" t="s">
        <v>110</v>
      </c>
      <c r="C3" s="5"/>
      <c r="D3" s="49" t="s">
        <v>8</v>
      </c>
    </row>
    <row r="4" spans="1:4" ht="15" customHeight="1" x14ac:dyDescent="0.25">
      <c r="B4" s="6" t="s">
        <v>111</v>
      </c>
      <c r="C4" s="5"/>
      <c r="D4" s="49" t="s">
        <v>9</v>
      </c>
    </row>
    <row r="5" spans="1:4" ht="39.950000000000003" customHeight="1" x14ac:dyDescent="0.25">
      <c r="B5" s="133" t="s">
        <v>137</v>
      </c>
      <c r="C5" s="133"/>
      <c r="D5" s="133"/>
    </row>
    <row r="6" spans="1:4" ht="12.95" customHeight="1" x14ac:dyDescent="0.25">
      <c r="B6" s="52" t="s">
        <v>10</v>
      </c>
      <c r="C6" s="52" t="s">
        <v>12</v>
      </c>
      <c r="D6" s="81"/>
    </row>
    <row r="7" spans="1:4" ht="12.95" customHeight="1" x14ac:dyDescent="0.25">
      <c r="B7" s="57"/>
      <c r="C7" s="73"/>
      <c r="D7" s="81"/>
    </row>
    <row r="8" spans="1:4" ht="12.95" customHeight="1" x14ac:dyDescent="0.25">
      <c r="B8" s="64" t="s">
        <v>40</v>
      </c>
      <c r="C8" s="79">
        <v>0</v>
      </c>
      <c r="D8" s="81"/>
    </row>
    <row r="9" spans="1:4" s="7" customFormat="1" ht="12.95" customHeight="1" x14ac:dyDescent="0.25">
      <c r="D9" s="84"/>
    </row>
    <row r="10" spans="1:4" ht="12.95" customHeight="1" x14ac:dyDescent="0.25">
      <c r="A10" s="81"/>
      <c r="B10" s="81"/>
      <c r="C10" s="81"/>
      <c r="D10" s="81"/>
    </row>
    <row r="11" spans="1:4" ht="12.95" customHeight="1" x14ac:dyDescent="0.25">
      <c r="A11" s="81"/>
      <c r="B11" s="81"/>
      <c r="C11" s="81"/>
      <c r="D11" s="81"/>
    </row>
    <row r="12" spans="1:4" ht="12.95" customHeight="1" x14ac:dyDescent="0.25">
      <c r="A12" s="81"/>
      <c r="B12" s="81"/>
      <c r="C12" s="81"/>
      <c r="D12" s="81"/>
    </row>
    <row r="13" spans="1:4" ht="12.95" customHeight="1" x14ac:dyDescent="0.25">
      <c r="A13" s="81"/>
      <c r="B13" s="81"/>
      <c r="C13" s="81"/>
      <c r="D13" s="81"/>
    </row>
    <row r="14" spans="1:4" ht="12.95" customHeight="1" x14ac:dyDescent="0.25">
      <c r="A14" s="81"/>
      <c r="B14" s="81"/>
      <c r="C14" s="81"/>
      <c r="D14" s="81"/>
    </row>
    <row r="15" spans="1:4" ht="12.95" customHeight="1" x14ac:dyDescent="0.25">
      <c r="B15" s="81"/>
      <c r="C15" s="81"/>
      <c r="D15" s="81"/>
    </row>
    <row r="16" spans="1:4" ht="12.95" customHeight="1" x14ac:dyDescent="0.25">
      <c r="B16" s="81"/>
      <c r="C16" s="81"/>
      <c r="D16" s="81"/>
    </row>
    <row r="17" spans="2:4" ht="12.95" customHeight="1" x14ac:dyDescent="0.25">
      <c r="B17" s="81"/>
      <c r="C17" s="81"/>
      <c r="D17" s="81"/>
    </row>
    <row r="18" spans="2:4" ht="12.95" customHeight="1" x14ac:dyDescent="0.25">
      <c r="B18" s="81"/>
      <c r="C18" s="81"/>
      <c r="D18" s="81"/>
    </row>
    <row r="19" spans="2:4" ht="12.95" customHeight="1" x14ac:dyDescent="0.25">
      <c r="B19" s="81"/>
      <c r="C19" s="81"/>
      <c r="D19" s="81"/>
    </row>
    <row r="20" spans="2:4" ht="12.95" customHeight="1" x14ac:dyDescent="0.25">
      <c r="B20" s="81"/>
      <c r="C20" s="81"/>
      <c r="D20" s="81"/>
    </row>
    <row r="21" spans="2:4" ht="12.95" customHeight="1" x14ac:dyDescent="0.25">
      <c r="B21" s="81"/>
      <c r="C21" s="81"/>
      <c r="D21" s="81"/>
    </row>
    <row r="22" spans="2:4" ht="12.95" customHeight="1" x14ac:dyDescent="0.25">
      <c r="B22" s="81"/>
      <c r="C22" s="81"/>
      <c r="D22" s="81"/>
    </row>
    <row r="23" spans="2:4" ht="12.95" customHeight="1" x14ac:dyDescent="0.25">
      <c r="B23" s="81"/>
      <c r="C23" s="81"/>
      <c r="D23" s="81"/>
    </row>
    <row r="24" spans="2:4" ht="12.95" customHeight="1" x14ac:dyDescent="0.25">
      <c r="B24" s="81"/>
      <c r="C24" s="81"/>
      <c r="D24" s="81"/>
    </row>
    <row r="25" spans="2:4" ht="12.95" customHeight="1" x14ac:dyDescent="0.25">
      <c r="B25" s="81"/>
      <c r="C25" s="81"/>
      <c r="D25" s="81"/>
    </row>
    <row r="26" spans="2:4" ht="12.95" customHeight="1" x14ac:dyDescent="0.25">
      <c r="B26" s="81"/>
      <c r="C26" s="81"/>
      <c r="D26" s="81"/>
    </row>
    <row r="27" spans="2:4" ht="12.95" customHeight="1" x14ac:dyDescent="0.25">
      <c r="B27" s="81"/>
      <c r="C27" s="81"/>
      <c r="D27" s="81"/>
    </row>
    <row r="28" spans="2:4" ht="12.95" customHeight="1" x14ac:dyDescent="0.25">
      <c r="B28" s="81"/>
      <c r="C28" s="81"/>
      <c r="D28" s="81"/>
    </row>
    <row r="29" spans="2:4" ht="12.95" customHeight="1" x14ac:dyDescent="0.25">
      <c r="B29" s="81"/>
      <c r="C29" s="81"/>
      <c r="D29" s="81"/>
    </row>
    <row r="30" spans="2:4" ht="12.95" customHeight="1" x14ac:dyDescent="0.25">
      <c r="B30" s="81"/>
      <c r="C30" s="81"/>
      <c r="D30" s="81"/>
    </row>
    <row r="31" spans="2:4" ht="12.95" customHeight="1" x14ac:dyDescent="0.25">
      <c r="B31" s="81"/>
      <c r="C31" s="81"/>
      <c r="D31" s="81"/>
    </row>
    <row r="32" spans="2:4" ht="12.95" customHeight="1" x14ac:dyDescent="0.25">
      <c r="B32" s="81"/>
      <c r="C32" s="81"/>
      <c r="D32" s="81"/>
    </row>
    <row r="33" spans="1:4" ht="12.95" customHeight="1" x14ac:dyDescent="0.25">
      <c r="B33" s="81"/>
      <c r="C33" s="81"/>
      <c r="D33" s="81"/>
    </row>
    <row r="34" spans="1:4" ht="12.95" customHeight="1" x14ac:dyDescent="0.25">
      <c r="B34" s="81"/>
      <c r="C34" s="81"/>
      <c r="D34" s="81"/>
    </row>
    <row r="35" spans="1:4" ht="12.95" customHeight="1" x14ac:dyDescent="0.25">
      <c r="B35" s="81"/>
      <c r="C35" s="81"/>
      <c r="D35" s="81"/>
    </row>
    <row r="36" spans="1:4" ht="12.95" customHeight="1" x14ac:dyDescent="0.25">
      <c r="B36" s="81"/>
      <c r="C36" s="81"/>
      <c r="D36" s="81"/>
    </row>
    <row r="37" spans="1:4" ht="12.95" customHeight="1" x14ac:dyDescent="0.25">
      <c r="A37" s="81"/>
      <c r="B37" s="81"/>
      <c r="C37" s="81"/>
      <c r="D37" s="81"/>
    </row>
    <row r="38" spans="1:4" ht="12.95" customHeight="1" x14ac:dyDescent="0.25">
      <c r="A38" s="81"/>
      <c r="B38" s="81"/>
      <c r="C38" s="81"/>
      <c r="D38" s="81"/>
    </row>
    <row r="39" spans="1:4" ht="12.95" customHeight="1" x14ac:dyDescent="0.25">
      <c r="A39" s="81"/>
      <c r="B39" s="81"/>
      <c r="C39" s="81"/>
      <c r="D39" s="81"/>
    </row>
    <row r="40" spans="1:4" ht="12.95" customHeight="1" x14ac:dyDescent="0.25">
      <c r="A40" s="81"/>
      <c r="B40" s="81"/>
      <c r="C40" s="81"/>
      <c r="D40" s="81"/>
    </row>
    <row r="41" spans="1:4" ht="12.95" customHeight="1" x14ac:dyDescent="0.25">
      <c r="A41" s="81"/>
      <c r="B41" s="81"/>
      <c r="C41" s="81"/>
      <c r="D41" s="81"/>
    </row>
    <row r="42" spans="1:4" ht="12.95" customHeight="1" x14ac:dyDescent="0.25">
      <c r="A42" s="81"/>
      <c r="B42" s="81"/>
      <c r="C42" s="81"/>
      <c r="D42" s="81"/>
    </row>
    <row r="43" spans="1:4" ht="12.95" customHeight="1" x14ac:dyDescent="0.25">
      <c r="A43" s="81"/>
      <c r="B43" s="81"/>
      <c r="C43" s="81"/>
      <c r="D43" s="81"/>
    </row>
    <row r="44" spans="1:4" ht="12.95" customHeight="1" x14ac:dyDescent="0.25">
      <c r="A44" s="81"/>
      <c r="B44" s="81"/>
      <c r="C44" s="81"/>
      <c r="D44" s="81"/>
    </row>
    <row r="45" spans="1:4" ht="12.95" customHeight="1" x14ac:dyDescent="0.25">
      <c r="A45" s="81"/>
      <c r="B45" s="81"/>
      <c r="C45" s="81"/>
      <c r="D45" s="81"/>
    </row>
    <row r="46" spans="1:4" ht="12.95" customHeight="1" x14ac:dyDescent="0.25">
      <c r="A46" s="81"/>
      <c r="B46" s="81"/>
      <c r="C46" s="81"/>
      <c r="D46" s="81"/>
    </row>
    <row r="47" spans="1:4" ht="12.95" customHeight="1" x14ac:dyDescent="0.25">
      <c r="A47" s="81"/>
      <c r="B47" s="81"/>
      <c r="C47" s="81"/>
      <c r="D47" s="81"/>
    </row>
    <row r="48" spans="1:4" ht="12.95" customHeight="1" x14ac:dyDescent="0.25">
      <c r="A48" s="81"/>
      <c r="B48" s="81"/>
      <c r="C48" s="81"/>
      <c r="D48" s="81"/>
    </row>
    <row r="49" spans="2:4" ht="12.95" customHeight="1" x14ac:dyDescent="0.25">
      <c r="B49" s="81"/>
      <c r="C49" s="81"/>
      <c r="D49" s="81"/>
    </row>
    <row r="50" spans="2:4" ht="12.95" customHeight="1" x14ac:dyDescent="0.25">
      <c r="B50" s="81"/>
      <c r="C50" s="81"/>
      <c r="D50" s="81"/>
    </row>
    <row r="51" spans="2:4" ht="12.95" customHeight="1" x14ac:dyDescent="0.25">
      <c r="B51" s="81"/>
      <c r="C51" s="81"/>
      <c r="D51" s="81"/>
    </row>
    <row r="52" spans="2:4" ht="12.95" customHeight="1" x14ac:dyDescent="0.25">
      <c r="B52" s="85"/>
      <c r="C52" s="81"/>
      <c r="D52" s="81"/>
    </row>
    <row r="53" spans="2:4" ht="12.95" customHeight="1" x14ac:dyDescent="0.25">
      <c r="B53" s="85"/>
      <c r="C53" s="81"/>
      <c r="D53" s="81"/>
    </row>
    <row r="54" spans="2:4" ht="12.95" customHeight="1" x14ac:dyDescent="0.25">
      <c r="B54" s="85"/>
      <c r="C54" s="81"/>
      <c r="D54" s="81"/>
    </row>
    <row r="55" spans="2:4" ht="12.95" customHeight="1" x14ac:dyDescent="0.25">
      <c r="B55" s="85"/>
      <c r="C55" s="81"/>
      <c r="D55" s="81"/>
    </row>
    <row r="56" spans="2:4" ht="12.95" customHeight="1" x14ac:dyDescent="0.25">
      <c r="B56" s="85"/>
      <c r="C56" s="81"/>
      <c r="D56" s="81"/>
    </row>
    <row r="57" spans="2:4" s="7" customFormat="1" ht="12.95" customHeight="1" x14ac:dyDescent="0.25">
      <c r="B57" s="85"/>
      <c r="C57" s="81"/>
      <c r="D57" s="81"/>
    </row>
    <row r="58" spans="2:4" ht="12.95" customHeight="1" x14ac:dyDescent="0.25">
      <c r="B58" s="85"/>
      <c r="C58" s="81"/>
      <c r="D58" s="81"/>
    </row>
    <row r="59" spans="2:4" ht="12.95" customHeight="1" x14ac:dyDescent="0.25">
      <c r="B59" s="9"/>
    </row>
    <row r="60" spans="2:4" ht="12.95" customHeight="1" x14ac:dyDescent="0.25">
      <c r="B60" s="9"/>
    </row>
    <row r="61" spans="2:4" s="7" customFormat="1" ht="12.95" customHeight="1" x14ac:dyDescent="0.25">
      <c r="B61" s="9"/>
      <c r="C61"/>
      <c r="D61"/>
    </row>
    <row r="62" spans="2:4" ht="12.95" customHeight="1" x14ac:dyDescent="0.25">
      <c r="B62" s="9"/>
    </row>
    <row r="63" spans="2:4" ht="12.95" customHeight="1" x14ac:dyDescent="0.25">
      <c r="B63" s="9"/>
    </row>
    <row r="64" spans="2:4" ht="12.95" customHeight="1" x14ac:dyDescent="0.25">
      <c r="B64" s="9"/>
    </row>
    <row r="65" spans="2:2" ht="12.95" customHeight="1" x14ac:dyDescent="0.25">
      <c r="B65" s="9"/>
    </row>
    <row r="66" spans="2:2" ht="12.95" customHeight="1" x14ac:dyDescent="0.25">
      <c r="B66" s="9"/>
    </row>
    <row r="67" spans="2:2" s="7" customFormat="1" ht="12.95" customHeight="1" x14ac:dyDescent="0.25">
      <c r="B67" s="9"/>
    </row>
    <row r="68" spans="2:2" ht="12.95" customHeight="1" x14ac:dyDescent="0.25">
      <c r="B68" s="12"/>
    </row>
    <row r="69" spans="2:2" ht="12.95" customHeight="1" x14ac:dyDescent="0.25">
      <c r="B69" s="9"/>
    </row>
    <row r="70" spans="2:2" ht="12.95" customHeight="1" x14ac:dyDescent="0.25">
      <c r="B70" s="17"/>
    </row>
    <row r="71" spans="2:2" ht="12.95" customHeight="1" x14ac:dyDescent="0.25">
      <c r="B71" s="17"/>
    </row>
    <row r="72" spans="2:2" ht="12.95" customHeight="1" x14ac:dyDescent="0.25">
      <c r="B72" s="17"/>
    </row>
    <row r="73" spans="2:2" s="7" customFormat="1" ht="12.95" customHeight="1" x14ac:dyDescent="0.25">
      <c r="B73"/>
    </row>
    <row r="74" spans="2:2" ht="12.95" customHeight="1" x14ac:dyDescent="0.25"/>
    <row r="75" spans="2:2" s="7" customFormat="1" ht="12.95" customHeight="1" x14ac:dyDescent="0.25">
      <c r="B75"/>
    </row>
    <row r="76" spans="2:2" ht="12.95" customHeight="1" x14ac:dyDescent="0.25"/>
    <row r="77" spans="2:2" ht="12.95" customHeight="1" x14ac:dyDescent="0.25"/>
    <row r="78" spans="2:2" ht="12.95" customHeight="1" x14ac:dyDescent="0.25"/>
    <row r="79" spans="2:2" ht="12.95" customHeight="1" x14ac:dyDescent="0.25"/>
    <row r="80" spans="2:2" ht="12.95" customHeight="1" x14ac:dyDescent="0.25"/>
    <row r="81" spans="2:2" ht="12.95" customHeight="1" x14ac:dyDescent="0.25"/>
    <row r="82" spans="2:2" ht="12.95" customHeight="1" x14ac:dyDescent="0.25"/>
    <row r="83" spans="2:2" s="7" customFormat="1" ht="12.95" customHeight="1" x14ac:dyDescent="0.25">
      <c r="B83"/>
    </row>
    <row r="84" spans="2:2" ht="12.95" customHeight="1" x14ac:dyDescent="0.25"/>
    <row r="85" spans="2:2" s="7" customFormat="1" ht="12.95" customHeight="1" x14ac:dyDescent="0.25">
      <c r="B85"/>
    </row>
    <row r="86" spans="2:2" ht="12.95" customHeight="1" x14ac:dyDescent="0.25"/>
    <row r="87" spans="2:2" ht="12.95" customHeight="1" x14ac:dyDescent="0.25"/>
    <row r="88" spans="2:2" ht="12.95" customHeight="1" x14ac:dyDescent="0.25"/>
    <row r="89" spans="2:2" s="7" customFormat="1" ht="12.95" customHeight="1" x14ac:dyDescent="0.25">
      <c r="B89"/>
    </row>
    <row r="90" spans="2:2" ht="12.95" customHeight="1" x14ac:dyDescent="0.25"/>
    <row r="91" spans="2:2" ht="12.95" customHeight="1" x14ac:dyDescent="0.25"/>
    <row r="92" spans="2:2" ht="12.95" customHeight="1" x14ac:dyDescent="0.25"/>
    <row r="93" spans="2:2" ht="12.95" customHeight="1" x14ac:dyDescent="0.25"/>
    <row r="94" spans="2:2" ht="12.95" customHeight="1" x14ac:dyDescent="0.25"/>
    <row r="95" spans="2:2" ht="12.95" customHeight="1" x14ac:dyDescent="0.25"/>
    <row r="96" spans="2:2"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sheetData>
  <mergeCells count="1">
    <mergeCell ref="B5:D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6F04C-6557-43DD-B96E-CE2842852213}">
  <dimension ref="B2:D213"/>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customWidth="1"/>
    <col min="7" max="7" width="31.140625" customWidth="1"/>
  </cols>
  <sheetData>
    <row r="2" spans="2:4" ht="15" customHeight="1" x14ac:dyDescent="0.25">
      <c r="B2" s="4" t="s">
        <v>36</v>
      </c>
      <c r="C2" s="2"/>
      <c r="D2" s="3"/>
    </row>
    <row r="3" spans="2:4" ht="15" customHeight="1" x14ac:dyDescent="0.25">
      <c r="B3" s="6" t="s">
        <v>110</v>
      </c>
      <c r="C3" s="5"/>
      <c r="D3" s="49" t="s">
        <v>8</v>
      </c>
    </row>
    <row r="4" spans="2:4" ht="15" customHeight="1" x14ac:dyDescent="0.25">
      <c r="B4" s="6" t="s">
        <v>111</v>
      </c>
      <c r="C4" s="5"/>
      <c r="D4" s="49" t="s">
        <v>9</v>
      </c>
    </row>
    <row r="5" spans="2:4" ht="39.950000000000003" customHeight="1" x14ac:dyDescent="0.25">
      <c r="B5" s="133" t="s">
        <v>137</v>
      </c>
      <c r="C5" s="133"/>
      <c r="D5" s="133"/>
    </row>
    <row r="6" spans="2:4" ht="12.95" customHeight="1" x14ac:dyDescent="0.25">
      <c r="B6" s="52" t="s">
        <v>10</v>
      </c>
      <c r="C6" s="52" t="s">
        <v>12</v>
      </c>
    </row>
    <row r="7" spans="2:4" ht="12.95" customHeight="1" x14ac:dyDescent="0.25">
      <c r="B7" s="57" t="s">
        <v>78</v>
      </c>
      <c r="C7" s="83">
        <f>'Ex. Company B Data and Results'!F32</f>
        <v>0.1875</v>
      </c>
    </row>
    <row r="8" spans="2:4" ht="12.95" customHeight="1" x14ac:dyDescent="0.25">
      <c r="B8" s="57"/>
      <c r="C8" s="99" t="s">
        <v>20</v>
      </c>
    </row>
    <row r="9" spans="2:4" ht="12.95" customHeight="1" x14ac:dyDescent="0.25">
      <c r="B9" s="57" t="s">
        <v>79</v>
      </c>
      <c r="C9" s="83">
        <f>'Ex. Company B Data and Results'!F16</f>
        <v>0.1371</v>
      </c>
    </row>
    <row r="10" spans="2:4" s="8" customFormat="1" ht="12.95" customHeight="1" x14ac:dyDescent="0.25">
      <c r="B10" s="57"/>
      <c r="C10" s="88" t="s">
        <v>19</v>
      </c>
    </row>
    <row r="11" spans="2:4" ht="12.95" customHeight="1" x14ac:dyDescent="0.25">
      <c r="B11" s="57" t="s">
        <v>80</v>
      </c>
      <c r="C11" s="69">
        <f>'Ex. Company B Data and Results'!F13</f>
        <v>192000000</v>
      </c>
    </row>
    <row r="12" spans="2:4" s="7" customFormat="1" ht="12.95" customHeight="1" x14ac:dyDescent="0.25">
      <c r="B12" s="57"/>
      <c r="C12" s="74" t="s">
        <v>19</v>
      </c>
    </row>
    <row r="13" spans="2:4" ht="12.95" customHeight="1" x14ac:dyDescent="0.25">
      <c r="B13" s="57" t="s">
        <v>81</v>
      </c>
      <c r="C13" s="58">
        <f>C58</f>
        <v>34.277714189767181</v>
      </c>
    </row>
    <row r="14" spans="2:4" ht="12.95" customHeight="1" x14ac:dyDescent="0.25">
      <c r="B14" s="57"/>
      <c r="C14" s="74" t="s">
        <v>18</v>
      </c>
    </row>
    <row r="15" spans="2:4" ht="12.95" customHeight="1" x14ac:dyDescent="0.25">
      <c r="B15" s="64" t="s">
        <v>82</v>
      </c>
      <c r="C15" s="79">
        <f>(C7-C9)*C11*C13</f>
        <v>331698584.67153907</v>
      </c>
    </row>
    <row r="16" spans="2:4" ht="12.95" customHeight="1" x14ac:dyDescent="0.25">
      <c r="B16" s="61"/>
      <c r="C16" s="62"/>
    </row>
    <row r="17" spans="2:3" ht="12.95" customHeight="1" x14ac:dyDescent="0.25">
      <c r="B17" s="57" t="s">
        <v>83</v>
      </c>
      <c r="C17" s="83">
        <f>'Ex. Company B Data and Results'!F34</f>
        <v>1.6199999999999999E-2</v>
      </c>
    </row>
    <row r="18" spans="2:3" ht="12.95" customHeight="1" x14ac:dyDescent="0.25">
      <c r="B18" s="57"/>
      <c r="C18" s="99" t="s">
        <v>20</v>
      </c>
    </row>
    <row r="19" spans="2:3" ht="12.95" customHeight="1" x14ac:dyDescent="0.25">
      <c r="B19" s="57" t="s">
        <v>84</v>
      </c>
      <c r="C19" s="83">
        <f>'Ex. Company B Data and Results'!F17</f>
        <v>3.7000000000000002E-3</v>
      </c>
    </row>
    <row r="20" spans="2:3" ht="12.95" customHeight="1" x14ac:dyDescent="0.25">
      <c r="B20" s="57"/>
      <c r="C20" s="88" t="s">
        <v>19</v>
      </c>
    </row>
    <row r="21" spans="2:3" ht="12.95" customHeight="1" x14ac:dyDescent="0.25">
      <c r="B21" s="57" t="s">
        <v>85</v>
      </c>
      <c r="C21" s="69">
        <f>C11</f>
        <v>192000000</v>
      </c>
    </row>
    <row r="22" spans="2:3" ht="12.95" customHeight="1" x14ac:dyDescent="0.25">
      <c r="B22" s="57"/>
      <c r="C22" s="74" t="s">
        <v>19</v>
      </c>
    </row>
    <row r="23" spans="2:3" ht="12.95" customHeight="1" x14ac:dyDescent="0.25">
      <c r="B23" s="57" t="s">
        <v>86</v>
      </c>
      <c r="C23" s="58">
        <f>C54+C55</f>
        <v>382.03125</v>
      </c>
    </row>
    <row r="24" spans="2:3" ht="12.95" customHeight="1" x14ac:dyDescent="0.25">
      <c r="B24" s="57"/>
      <c r="C24" s="74" t="s">
        <v>18</v>
      </c>
    </row>
    <row r="25" spans="2:3" ht="12.95" customHeight="1" x14ac:dyDescent="0.25">
      <c r="B25" s="64" t="s">
        <v>87</v>
      </c>
      <c r="C25" s="79">
        <f>(C17-C19)*C21*C23</f>
        <v>916875000</v>
      </c>
    </row>
    <row r="26" spans="2:3" ht="12.95" customHeight="1" x14ac:dyDescent="0.25"/>
    <row r="27" spans="2:3" ht="12.95" customHeight="1" x14ac:dyDescent="0.25">
      <c r="B27" s="57" t="s">
        <v>88</v>
      </c>
      <c r="C27" s="87">
        <f>'Ex. Company B Data and Results'!F35</f>
        <v>2.8394789861142895</v>
      </c>
    </row>
    <row r="28" spans="2:3" ht="12.95" customHeight="1" x14ac:dyDescent="0.25">
      <c r="B28" s="57"/>
      <c r="C28" s="99" t="s">
        <v>20</v>
      </c>
    </row>
    <row r="29" spans="2:3" ht="12.95" customHeight="1" x14ac:dyDescent="0.25">
      <c r="B29" s="57" t="s">
        <v>89</v>
      </c>
      <c r="C29" s="87">
        <f>'Ex. Company B Data and Results'!F19</f>
        <v>1.2</v>
      </c>
    </row>
    <row r="30" spans="2:3" ht="12.95" customHeight="1" x14ac:dyDescent="0.25">
      <c r="B30" s="57"/>
      <c r="C30" s="88" t="s">
        <v>19</v>
      </c>
    </row>
    <row r="31" spans="2:3" ht="12.95" customHeight="1" x14ac:dyDescent="0.25">
      <c r="B31" s="57" t="s">
        <v>90</v>
      </c>
      <c r="C31" s="69">
        <f>C21/1000</f>
        <v>192000</v>
      </c>
    </row>
    <row r="32" spans="2:3" ht="12.95" customHeight="1" x14ac:dyDescent="0.25">
      <c r="B32" s="57"/>
      <c r="C32" s="74" t="s">
        <v>19</v>
      </c>
    </row>
    <row r="33" spans="2:3" ht="12.95" customHeight="1" x14ac:dyDescent="0.25">
      <c r="B33" s="57" t="s">
        <v>91</v>
      </c>
      <c r="C33" s="58">
        <f>'Ex. Company B Data and Results'!F36</f>
        <v>50</v>
      </c>
    </row>
    <row r="34" spans="2:3" ht="12.95" customHeight="1" x14ac:dyDescent="0.25">
      <c r="B34" s="57"/>
      <c r="C34" s="74" t="s">
        <v>18</v>
      </c>
    </row>
    <row r="35" spans="2:3" ht="12.95" customHeight="1" x14ac:dyDescent="0.25">
      <c r="B35" s="64" t="s">
        <v>92</v>
      </c>
      <c r="C35" s="79">
        <f>(C27-C29)*C31*C33</f>
        <v>15738998.26669718</v>
      </c>
    </row>
    <row r="36" spans="2:3" ht="12.95" customHeight="1" x14ac:dyDescent="0.25"/>
    <row r="37" spans="2:3" ht="12.95" customHeight="1" x14ac:dyDescent="0.25">
      <c r="B37" s="57" t="s">
        <v>93</v>
      </c>
      <c r="C37" s="88">
        <f>'Ex. Company B Data and Results'!F20</f>
        <v>0.74</v>
      </c>
    </row>
    <row r="38" spans="2:3" ht="12.95" customHeight="1" x14ac:dyDescent="0.25">
      <c r="B38" s="57"/>
      <c r="C38" s="99" t="s">
        <v>20</v>
      </c>
    </row>
    <row r="39" spans="2:3" ht="12.95" customHeight="1" x14ac:dyDescent="0.25">
      <c r="B39" s="57" t="s">
        <v>58</v>
      </c>
      <c r="C39" s="88">
        <f>'Ex. Company B Data and Results'!F37</f>
        <v>0.73</v>
      </c>
    </row>
    <row r="40" spans="2:3" ht="12.95" customHeight="1" x14ac:dyDescent="0.25">
      <c r="B40" s="57"/>
      <c r="C40" s="88" t="s">
        <v>19</v>
      </c>
    </row>
    <row r="41" spans="2:3" ht="12.95" customHeight="1" x14ac:dyDescent="0.25">
      <c r="B41" s="57" t="s">
        <v>80</v>
      </c>
      <c r="C41" s="69">
        <f>C11</f>
        <v>192000000</v>
      </c>
    </row>
    <row r="42" spans="2:3" ht="12.95" customHeight="1" x14ac:dyDescent="0.25">
      <c r="B42" s="57"/>
      <c r="C42" s="74" t="s">
        <v>19</v>
      </c>
    </row>
    <row r="43" spans="2:3" ht="12.95" customHeight="1" x14ac:dyDescent="0.25">
      <c r="B43" s="57" t="s">
        <v>94</v>
      </c>
      <c r="C43" s="58">
        <f>C55</f>
        <v>182.03125</v>
      </c>
    </row>
    <row r="44" spans="2:3" ht="12.95" customHeight="1" x14ac:dyDescent="0.25">
      <c r="B44" s="57"/>
      <c r="C44" s="74" t="s">
        <v>18</v>
      </c>
    </row>
    <row r="45" spans="2:3" ht="12.95" customHeight="1" x14ac:dyDescent="0.25">
      <c r="B45" s="100" t="s">
        <v>95</v>
      </c>
      <c r="C45" s="79">
        <f>(C37-C39)*C41*C43</f>
        <v>349500000.0000003</v>
      </c>
    </row>
    <row r="46" spans="2:3" ht="12.95" customHeight="1" x14ac:dyDescent="0.25">
      <c r="B46" s="61"/>
      <c r="C46" s="62"/>
    </row>
    <row r="47" spans="2:3" ht="12.95" customHeight="1" x14ac:dyDescent="0.25">
      <c r="B47" s="64" t="s">
        <v>45</v>
      </c>
      <c r="C47" s="79">
        <f>C15+C25+C35+C45</f>
        <v>1613812582.9382365</v>
      </c>
    </row>
    <row r="48" spans="2:3" ht="12.95" customHeight="1" x14ac:dyDescent="0.25"/>
    <row r="49" spans="2:4" ht="12.95" customHeight="1" x14ac:dyDescent="0.25">
      <c r="B49" s="55"/>
      <c r="C49" s="55"/>
    </row>
    <row r="50" spans="2:4" ht="12.95" customHeight="1" x14ac:dyDescent="0.25"/>
    <row r="51" spans="2:4" ht="12.95" customHeight="1" x14ac:dyDescent="0.25">
      <c r="B51" s="53" t="s">
        <v>135</v>
      </c>
      <c r="C51" s="53"/>
    </row>
    <row r="52" spans="2:4" ht="12.95" customHeight="1" x14ac:dyDescent="0.25">
      <c r="B52" s="54" t="s">
        <v>10</v>
      </c>
      <c r="C52" s="54" t="s">
        <v>12</v>
      </c>
    </row>
    <row r="53" spans="2:4" ht="12.95" customHeight="1" x14ac:dyDescent="0.25">
      <c r="B53" s="65" t="s">
        <v>37</v>
      </c>
      <c r="C53" s="66"/>
    </row>
    <row r="54" spans="2:4" ht="12.95" customHeight="1" x14ac:dyDescent="0.25">
      <c r="B54" s="101" t="s">
        <v>60</v>
      </c>
      <c r="C54" s="67">
        <f>'Ex. Company B Data and Results'!F18</f>
        <v>200</v>
      </c>
    </row>
    <row r="55" spans="2:4" s="7" customFormat="1" ht="12.95" customHeight="1" x14ac:dyDescent="0.25">
      <c r="B55" s="101" t="s">
        <v>94</v>
      </c>
      <c r="C55" s="67">
        <f>'Ex. Company B Data and Results'!F21</f>
        <v>182.03125</v>
      </c>
      <c r="D55"/>
    </row>
    <row r="56" spans="2:4" ht="12.95" customHeight="1" x14ac:dyDescent="0.25"/>
    <row r="57" spans="2:4" ht="12.95" customHeight="1" x14ac:dyDescent="0.25">
      <c r="B57" s="65" t="s">
        <v>42</v>
      </c>
      <c r="C57" s="72"/>
    </row>
    <row r="58" spans="2:4" ht="12.95" customHeight="1" x14ac:dyDescent="0.25">
      <c r="B58" s="101" t="s">
        <v>98</v>
      </c>
      <c r="C58" s="67">
        <f>'Ex. Company B Data and Results'!F33</f>
        <v>34.277714189767181</v>
      </c>
    </row>
    <row r="59" spans="2:4" s="7" customFormat="1" ht="12.95" customHeight="1" x14ac:dyDescent="0.25">
      <c r="B59" s="101" t="s">
        <v>56</v>
      </c>
      <c r="C59" s="67">
        <f>'Ex. Company B Data and Results'!F36</f>
        <v>50</v>
      </c>
      <c r="D59"/>
    </row>
    <row r="60" spans="2:4" ht="12.95" customHeight="1" x14ac:dyDescent="0.25">
      <c r="B60" s="63"/>
      <c r="C60" s="71"/>
    </row>
    <row r="61" spans="2:4" ht="12.95" customHeight="1" x14ac:dyDescent="0.25"/>
    <row r="62" spans="2:4" ht="12.95" customHeight="1" x14ac:dyDescent="0.25"/>
    <row r="63" spans="2:4" ht="12.95" customHeight="1" x14ac:dyDescent="0.25"/>
    <row r="64" spans="2:4" s="7" customFormat="1" ht="12.95" customHeight="1" x14ac:dyDescent="0.25"/>
    <row r="65" ht="12.95" customHeight="1" x14ac:dyDescent="0.25"/>
    <row r="66" ht="12.95" customHeight="1" x14ac:dyDescent="0.25"/>
    <row r="67" ht="12.95" customHeight="1" x14ac:dyDescent="0.25"/>
    <row r="68" ht="12.95" customHeight="1" x14ac:dyDescent="0.25"/>
    <row r="69" ht="12.95" customHeight="1" x14ac:dyDescent="0.25"/>
    <row r="70" s="7" customFormat="1" ht="12.95" customHeight="1" x14ac:dyDescent="0.25"/>
    <row r="71" ht="12.95" customHeight="1" x14ac:dyDescent="0.25"/>
    <row r="72" s="7" customFormat="1" ht="12.95" customHeight="1" x14ac:dyDescent="0.25"/>
    <row r="73" ht="12.95" customHeight="1" x14ac:dyDescent="0.25"/>
    <row r="74" ht="12.95" customHeight="1" x14ac:dyDescent="0.25"/>
    <row r="75" ht="12.95" customHeight="1" x14ac:dyDescent="0.25"/>
    <row r="76" ht="12.95" customHeight="1" x14ac:dyDescent="0.25"/>
    <row r="77" ht="12.95" customHeight="1" x14ac:dyDescent="0.25"/>
    <row r="78" ht="12.95" customHeight="1" x14ac:dyDescent="0.25"/>
    <row r="79" s="7" customFormat="1" ht="12.95" customHeight="1" x14ac:dyDescent="0.25"/>
    <row r="80"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row r="150" ht="12.95" customHeight="1" x14ac:dyDescent="0.25"/>
    <row r="151" ht="12.95" customHeight="1" x14ac:dyDescent="0.25"/>
    <row r="152" ht="12.95" customHeight="1" x14ac:dyDescent="0.25"/>
    <row r="153" ht="12.95" customHeight="1" x14ac:dyDescent="0.25"/>
    <row r="154" ht="12.95" customHeight="1" x14ac:dyDescent="0.25"/>
    <row r="155" ht="12.95" customHeight="1" x14ac:dyDescent="0.25"/>
    <row r="156" ht="12.95" customHeight="1" x14ac:dyDescent="0.25"/>
    <row r="157" ht="12.95" customHeight="1" x14ac:dyDescent="0.25"/>
    <row r="158" ht="12.95" customHeight="1" x14ac:dyDescent="0.25"/>
    <row r="159" ht="12.95" customHeight="1" x14ac:dyDescent="0.25"/>
    <row r="160" ht="12.95" customHeight="1" x14ac:dyDescent="0.25"/>
    <row r="161" ht="12.95" customHeight="1" x14ac:dyDescent="0.25"/>
    <row r="162" ht="12.95" customHeight="1" x14ac:dyDescent="0.25"/>
    <row r="163" ht="12.95" customHeight="1" x14ac:dyDescent="0.25"/>
    <row r="164" ht="12.95" customHeight="1" x14ac:dyDescent="0.25"/>
    <row r="165" ht="12.95" customHeight="1" x14ac:dyDescent="0.25"/>
    <row r="166" ht="12.95" customHeight="1" x14ac:dyDescent="0.25"/>
    <row r="167" ht="12.95" customHeight="1" x14ac:dyDescent="0.25"/>
    <row r="168" ht="12.95" customHeight="1" x14ac:dyDescent="0.25"/>
    <row r="169" ht="12.95" customHeight="1" x14ac:dyDescent="0.25"/>
    <row r="170" ht="12.95" customHeight="1" x14ac:dyDescent="0.25"/>
    <row r="171" ht="12.95" customHeight="1" x14ac:dyDescent="0.25"/>
    <row r="172" ht="12.95" customHeight="1" x14ac:dyDescent="0.25"/>
    <row r="173" ht="12.95" customHeight="1" x14ac:dyDescent="0.25"/>
    <row r="174" ht="12.95" customHeight="1" x14ac:dyDescent="0.25"/>
    <row r="175" ht="12.95" customHeight="1" x14ac:dyDescent="0.25"/>
    <row r="176" ht="12.95" customHeight="1" x14ac:dyDescent="0.25"/>
    <row r="177" ht="12.95" customHeight="1" x14ac:dyDescent="0.25"/>
    <row r="178" ht="12.95" customHeight="1" x14ac:dyDescent="0.25"/>
    <row r="179" ht="12.95" customHeight="1" x14ac:dyDescent="0.25"/>
    <row r="180" ht="12.95" customHeight="1" x14ac:dyDescent="0.25"/>
    <row r="181" ht="12.95" customHeight="1" x14ac:dyDescent="0.25"/>
    <row r="182" ht="12.95" customHeight="1" x14ac:dyDescent="0.25"/>
    <row r="183" ht="12.95" customHeight="1" x14ac:dyDescent="0.25"/>
    <row r="184" ht="12.95" customHeight="1" x14ac:dyDescent="0.25"/>
    <row r="185" ht="12.95" customHeight="1" x14ac:dyDescent="0.25"/>
    <row r="186" ht="12.95" customHeight="1" x14ac:dyDescent="0.25"/>
    <row r="187" ht="12.95" customHeight="1" x14ac:dyDescent="0.25"/>
    <row r="188" ht="12.95" customHeight="1" x14ac:dyDescent="0.25"/>
    <row r="189" ht="12.95" customHeight="1" x14ac:dyDescent="0.25"/>
    <row r="190" ht="12.95" customHeight="1" x14ac:dyDescent="0.25"/>
    <row r="191" ht="12.95" customHeight="1" x14ac:dyDescent="0.25"/>
    <row r="192" ht="12.95" customHeight="1" x14ac:dyDescent="0.25"/>
    <row r="193" ht="12.95" customHeight="1" x14ac:dyDescent="0.25"/>
    <row r="194" ht="12.95" customHeight="1" x14ac:dyDescent="0.25"/>
    <row r="195" ht="12.95" customHeight="1" x14ac:dyDescent="0.25"/>
    <row r="196" ht="12.95" customHeight="1" x14ac:dyDescent="0.25"/>
    <row r="197" ht="12.95" customHeight="1" x14ac:dyDescent="0.25"/>
    <row r="198" ht="12.95" customHeight="1" x14ac:dyDescent="0.25"/>
    <row r="199" ht="12.95" customHeight="1" x14ac:dyDescent="0.25"/>
    <row r="200" ht="12.95" customHeight="1" x14ac:dyDescent="0.25"/>
    <row r="201" ht="12.95" customHeight="1" x14ac:dyDescent="0.25"/>
    <row r="202" ht="12.95" customHeight="1" x14ac:dyDescent="0.25"/>
    <row r="203" ht="12.95" customHeight="1" x14ac:dyDescent="0.25"/>
    <row r="204" ht="12.95" customHeight="1" x14ac:dyDescent="0.25"/>
    <row r="205" ht="12.95" customHeight="1" x14ac:dyDescent="0.25"/>
    <row r="206" ht="12.95" customHeight="1" x14ac:dyDescent="0.25"/>
    <row r="207" ht="12.95" customHeight="1" x14ac:dyDescent="0.25"/>
    <row r="208" ht="12.95" customHeight="1" x14ac:dyDescent="0.25"/>
    <row r="209" ht="12.95" customHeight="1" x14ac:dyDescent="0.25"/>
    <row r="210" ht="12.95" customHeight="1" x14ac:dyDescent="0.25"/>
    <row r="211" ht="12.95" customHeight="1" x14ac:dyDescent="0.25"/>
    <row r="212" ht="12.95" customHeight="1" x14ac:dyDescent="0.25"/>
    <row r="213" ht="12.95" customHeight="1" x14ac:dyDescent="0.25"/>
  </sheetData>
  <mergeCells count="1">
    <mergeCell ref="B5:D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F6638-7039-4655-A44B-99EF02144B30}">
  <dimension ref="B2:D161"/>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customWidth="1"/>
    <col min="7" max="7" width="31.140625" customWidth="1"/>
  </cols>
  <sheetData>
    <row r="2" spans="2:4" ht="15" customHeight="1" x14ac:dyDescent="0.25">
      <c r="B2" s="4" t="s">
        <v>36</v>
      </c>
      <c r="C2" s="2"/>
      <c r="D2" s="3"/>
    </row>
    <row r="3" spans="2:4" ht="15" customHeight="1" x14ac:dyDescent="0.25">
      <c r="B3" s="6" t="s">
        <v>110</v>
      </c>
      <c r="C3" s="5"/>
      <c r="D3" s="49" t="s">
        <v>8</v>
      </c>
    </row>
    <row r="4" spans="2:4" ht="15" customHeight="1" x14ac:dyDescent="0.25">
      <c r="B4" s="6" t="s">
        <v>111</v>
      </c>
      <c r="C4" s="5"/>
      <c r="D4" s="49" t="s">
        <v>9</v>
      </c>
    </row>
    <row r="5" spans="2:4" ht="39.950000000000003" customHeight="1" x14ac:dyDescent="0.25">
      <c r="B5" s="133" t="s">
        <v>137</v>
      </c>
      <c r="C5" s="133"/>
      <c r="D5" s="133"/>
    </row>
    <row r="6" spans="2:4" ht="12.95" customHeight="1" x14ac:dyDescent="0.25">
      <c r="B6" s="52" t="s">
        <v>10</v>
      </c>
      <c r="C6" s="52" t="s">
        <v>12</v>
      </c>
    </row>
    <row r="7" spans="2:4" ht="12.95" customHeight="1" x14ac:dyDescent="0.25">
      <c r="B7" s="57" t="s">
        <v>70</v>
      </c>
      <c r="C7" s="69">
        <f>'Ex. Company B Data and Results'!F23</f>
        <v>4</v>
      </c>
    </row>
    <row r="8" spans="2:4" ht="12.95" customHeight="1" x14ac:dyDescent="0.25">
      <c r="B8" s="57"/>
      <c r="C8" s="69" t="s">
        <v>19</v>
      </c>
    </row>
    <row r="9" spans="2:4" ht="12.95" customHeight="1" x14ac:dyDescent="0.25">
      <c r="B9" s="57" t="s">
        <v>71</v>
      </c>
      <c r="C9" s="68">
        <f>C26</f>
        <v>525821</v>
      </c>
    </row>
    <row r="10" spans="2:4" ht="12.95" customHeight="1" x14ac:dyDescent="0.25">
      <c r="B10" s="57"/>
      <c r="C10" s="60" t="s">
        <v>18</v>
      </c>
    </row>
    <row r="11" spans="2:4" ht="12.95" customHeight="1" x14ac:dyDescent="0.25">
      <c r="B11" s="64" t="s">
        <v>72</v>
      </c>
      <c r="C11" s="79">
        <f>C7*C9*-1</f>
        <v>-2103284</v>
      </c>
    </row>
    <row r="12" spans="2:4" ht="12.95" customHeight="1" x14ac:dyDescent="0.25">
      <c r="B12" s="61"/>
      <c r="C12" s="62"/>
    </row>
    <row r="13" spans="2:4" ht="12.95" customHeight="1" x14ac:dyDescent="0.25">
      <c r="B13" s="57" t="s">
        <v>73</v>
      </c>
      <c r="C13" s="69">
        <f>'Ex. Company B Data and Results'!F22</f>
        <v>0</v>
      </c>
    </row>
    <row r="14" spans="2:4" ht="12.95" customHeight="1" x14ac:dyDescent="0.25">
      <c r="B14" s="57"/>
      <c r="C14" s="69" t="s">
        <v>19</v>
      </c>
    </row>
    <row r="15" spans="2:4" ht="12.95" customHeight="1" x14ac:dyDescent="0.25">
      <c r="B15" s="59" t="s">
        <v>76</v>
      </c>
      <c r="C15" s="68">
        <f>C27</f>
        <v>228201.82</v>
      </c>
    </row>
    <row r="16" spans="2:4" ht="12.95" customHeight="1" x14ac:dyDescent="0.25">
      <c r="B16" s="57"/>
      <c r="C16" s="60" t="s">
        <v>18</v>
      </c>
    </row>
    <row r="17" spans="2:3" ht="12.95" customHeight="1" x14ac:dyDescent="0.25">
      <c r="B17" s="64" t="s">
        <v>74</v>
      </c>
      <c r="C17" s="79">
        <f>C13*C15</f>
        <v>0</v>
      </c>
    </row>
    <row r="18" spans="2:3" ht="12.95" customHeight="1" x14ac:dyDescent="0.25"/>
    <row r="19" spans="2:3" ht="12.95" customHeight="1" x14ac:dyDescent="0.25">
      <c r="B19" s="64" t="s">
        <v>46</v>
      </c>
      <c r="C19" s="79">
        <f>C11+C17</f>
        <v>-2103284</v>
      </c>
    </row>
    <row r="20" spans="2:3" ht="12.95" customHeight="1" x14ac:dyDescent="0.25"/>
    <row r="21" spans="2:3" ht="12.95" customHeight="1" x14ac:dyDescent="0.25">
      <c r="B21" s="55"/>
      <c r="C21" s="55"/>
    </row>
    <row r="22" spans="2:3" ht="12.95" customHeight="1" x14ac:dyDescent="0.25"/>
    <row r="23" spans="2:3" ht="12.95" customHeight="1" x14ac:dyDescent="0.25">
      <c r="B23" s="53" t="s">
        <v>135</v>
      </c>
      <c r="C23" s="53"/>
    </row>
    <row r="24" spans="2:3" ht="12.95" customHeight="1" x14ac:dyDescent="0.25">
      <c r="B24" s="54" t="s">
        <v>10</v>
      </c>
      <c r="C24" s="54" t="s">
        <v>12</v>
      </c>
    </row>
    <row r="25" spans="2:3" ht="12.95" customHeight="1" x14ac:dyDescent="0.25">
      <c r="B25" s="65" t="s">
        <v>42</v>
      </c>
      <c r="C25" s="72"/>
    </row>
    <row r="26" spans="2:3" ht="12.95" customHeight="1" x14ac:dyDescent="0.25">
      <c r="B26" s="59" t="s">
        <v>71</v>
      </c>
      <c r="C26" s="72">
        <f>'Ex. Company B Data and Results'!F39</f>
        <v>525821</v>
      </c>
    </row>
    <row r="27" spans="2:3" ht="12.95" customHeight="1" x14ac:dyDescent="0.25">
      <c r="B27" s="59" t="s">
        <v>76</v>
      </c>
      <c r="C27" s="72">
        <f>'Ex. Company B Data and Results'!F38</f>
        <v>228201.82</v>
      </c>
    </row>
    <row r="28" spans="2:3" ht="12.95" customHeight="1" x14ac:dyDescent="0.25">
      <c r="B28" s="9"/>
      <c r="C28" s="11"/>
    </row>
    <row r="29" spans="2:3" ht="12.95" customHeight="1" x14ac:dyDescent="0.25">
      <c r="B29" s="9"/>
      <c r="C29" s="14"/>
    </row>
    <row r="30" spans="2:3" ht="12.95" customHeight="1" x14ac:dyDescent="0.25">
      <c r="B30" s="9"/>
      <c r="C30" s="13"/>
    </row>
    <row r="31" spans="2:3" ht="12.95" customHeight="1" x14ac:dyDescent="0.25">
      <c r="B31" s="9"/>
      <c r="C31" s="11"/>
    </row>
    <row r="32" spans="2:3" ht="12.95" customHeight="1" x14ac:dyDescent="0.25">
      <c r="B32" s="9"/>
      <c r="C32" s="11"/>
    </row>
    <row r="33" spans="2:3" ht="12.95" customHeight="1" x14ac:dyDescent="0.25">
      <c r="B33" s="9"/>
      <c r="C33" s="11"/>
    </row>
    <row r="34" spans="2:3" ht="12.95" customHeight="1" x14ac:dyDescent="0.25">
      <c r="B34" s="9"/>
      <c r="C34" s="11"/>
    </row>
    <row r="35" spans="2:3" ht="12.95" customHeight="1" x14ac:dyDescent="0.25">
      <c r="B35" s="9"/>
      <c r="C35" s="11"/>
    </row>
    <row r="36" spans="2:3" ht="12.95" customHeight="1" x14ac:dyDescent="0.25">
      <c r="B36" s="9"/>
      <c r="C36" s="11"/>
    </row>
    <row r="37" spans="2:3" ht="12.95" customHeight="1" x14ac:dyDescent="0.25">
      <c r="B37" s="9"/>
      <c r="C37" s="14"/>
    </row>
    <row r="38" spans="2:3" s="7" customFormat="1" ht="12.95" customHeight="1" x14ac:dyDescent="0.25">
      <c r="B38" s="9"/>
      <c r="C38" s="13"/>
    </row>
    <row r="39" spans="2:3" ht="12.95" customHeight="1" x14ac:dyDescent="0.25">
      <c r="B39" s="9"/>
      <c r="C39" s="11"/>
    </row>
    <row r="40" spans="2:3" ht="12.95" customHeight="1" x14ac:dyDescent="0.25">
      <c r="B40" s="9"/>
      <c r="C40" s="15"/>
    </row>
    <row r="41" spans="2:3" ht="12.95" customHeight="1" x14ac:dyDescent="0.25">
      <c r="B41" s="9"/>
      <c r="C41" s="11"/>
    </row>
    <row r="42" spans="2:3" s="7" customFormat="1" ht="12.95" customHeight="1" x14ac:dyDescent="0.25">
      <c r="B42" s="9"/>
      <c r="C42" s="11"/>
    </row>
    <row r="43" spans="2:3" ht="12.95" customHeight="1" x14ac:dyDescent="0.25">
      <c r="B43" s="9"/>
      <c r="C43" s="11"/>
    </row>
    <row r="44" spans="2:3" ht="12.95" customHeight="1" x14ac:dyDescent="0.25">
      <c r="B44" s="9"/>
      <c r="C44" s="11"/>
    </row>
    <row r="45" spans="2:3" ht="12.95" customHeight="1" x14ac:dyDescent="0.25">
      <c r="B45" s="9"/>
      <c r="C45" s="11"/>
    </row>
    <row r="46" spans="2:3" ht="12.95" customHeight="1" x14ac:dyDescent="0.25">
      <c r="B46" s="9"/>
      <c r="C46" s="11"/>
    </row>
    <row r="47" spans="2:3" ht="12.95" customHeight="1" x14ac:dyDescent="0.25">
      <c r="B47" s="9"/>
      <c r="C47" s="11"/>
    </row>
    <row r="48" spans="2:3" s="7" customFormat="1" ht="12.95" customHeight="1" x14ac:dyDescent="0.25">
      <c r="B48" s="9"/>
      <c r="C48" s="11"/>
    </row>
    <row r="49" spans="2:3" ht="12.95" customHeight="1" x14ac:dyDescent="0.25">
      <c r="B49" s="12"/>
      <c r="C49" s="16"/>
    </row>
    <row r="50" spans="2:3" ht="12.95" customHeight="1" x14ac:dyDescent="0.25">
      <c r="B50" s="9"/>
      <c r="C50" s="10"/>
    </row>
    <row r="51" spans="2:3" ht="12.95" customHeight="1" x14ac:dyDescent="0.25">
      <c r="B51" s="17"/>
      <c r="C51" s="17"/>
    </row>
    <row r="52" spans="2:3" ht="12.95" customHeight="1" x14ac:dyDescent="0.25">
      <c r="B52" s="17"/>
      <c r="C52" s="17"/>
    </row>
    <row r="53" spans="2:3" ht="12.95" customHeight="1" x14ac:dyDescent="0.25">
      <c r="B53" s="17"/>
      <c r="C53" s="17"/>
    </row>
    <row r="54" spans="2:3" s="7" customFormat="1" ht="12.95" customHeight="1" x14ac:dyDescent="0.25">
      <c r="B54"/>
      <c r="C54"/>
    </row>
    <row r="55" spans="2:3" ht="12.95" customHeight="1" x14ac:dyDescent="0.25"/>
    <row r="56" spans="2:3" s="7" customFormat="1" ht="12.95" customHeight="1" x14ac:dyDescent="0.25">
      <c r="B56"/>
      <c r="C56"/>
    </row>
    <row r="57" spans="2:3" ht="12.95" customHeight="1" x14ac:dyDescent="0.25"/>
    <row r="58" spans="2:3" ht="12.95" customHeight="1" x14ac:dyDescent="0.25"/>
    <row r="59" spans="2:3" ht="12.95" customHeight="1" x14ac:dyDescent="0.25"/>
    <row r="60" spans="2:3" ht="12.95" customHeight="1" x14ac:dyDescent="0.25"/>
    <row r="61" spans="2:3" ht="12.95" customHeight="1" x14ac:dyDescent="0.25"/>
    <row r="62" spans="2:3" ht="12.95" customHeight="1" x14ac:dyDescent="0.25"/>
    <row r="63" spans="2:3" ht="12.95" customHeight="1" x14ac:dyDescent="0.25"/>
    <row r="64" spans="2:3" s="7" customFormat="1" ht="12.95" customHeight="1" x14ac:dyDescent="0.25">
      <c r="B64"/>
      <c r="C64"/>
    </row>
    <row r="65" spans="2:3" ht="12.95" customHeight="1" x14ac:dyDescent="0.25"/>
    <row r="66" spans="2:3" s="7" customFormat="1" ht="12.95" customHeight="1" x14ac:dyDescent="0.25">
      <c r="B66"/>
      <c r="C66"/>
    </row>
    <row r="67" spans="2:3" ht="12.95" customHeight="1" x14ac:dyDescent="0.25"/>
    <row r="68" spans="2:3" ht="12.95" customHeight="1" x14ac:dyDescent="0.25"/>
    <row r="69" spans="2:3" ht="12.95" customHeight="1" x14ac:dyDescent="0.25"/>
    <row r="70" spans="2:3" s="7" customFormat="1" ht="12.95" customHeight="1" x14ac:dyDescent="0.25">
      <c r="B70"/>
      <c r="C70"/>
    </row>
    <row r="71" spans="2:3" ht="12.95" customHeight="1" x14ac:dyDescent="0.25"/>
    <row r="72" spans="2:3" ht="12.95" customHeight="1" x14ac:dyDescent="0.25"/>
    <row r="73" spans="2:3" ht="12.95" customHeight="1" x14ac:dyDescent="0.25"/>
    <row r="74" spans="2:3" ht="12.95" customHeight="1" x14ac:dyDescent="0.25"/>
    <row r="75" spans="2:3" ht="12.95" customHeight="1" x14ac:dyDescent="0.25"/>
    <row r="76" spans="2:3" ht="12.95" customHeight="1" x14ac:dyDescent="0.25"/>
    <row r="77" spans="2:3" ht="12.95" customHeight="1" x14ac:dyDescent="0.25"/>
    <row r="78" spans="2:3" ht="12.95" customHeight="1" x14ac:dyDescent="0.25"/>
    <row r="79" spans="2:3" ht="12.95" customHeight="1" x14ac:dyDescent="0.25"/>
    <row r="80" spans="2:3"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row r="150" ht="12.95" customHeight="1" x14ac:dyDescent="0.25"/>
    <row r="151" ht="12.95" customHeight="1" x14ac:dyDescent="0.25"/>
    <row r="152" ht="12.95" customHeight="1" x14ac:dyDescent="0.25"/>
    <row r="153" ht="12.95" customHeight="1" x14ac:dyDescent="0.25"/>
    <row r="154" ht="12.95" customHeight="1" x14ac:dyDescent="0.25"/>
    <row r="155" ht="12.95" customHeight="1" x14ac:dyDescent="0.25"/>
    <row r="156" ht="12.95" customHeight="1" x14ac:dyDescent="0.25"/>
    <row r="157" ht="12.95" customHeight="1" x14ac:dyDescent="0.25"/>
    <row r="158" ht="12.95" customHeight="1" x14ac:dyDescent="0.25"/>
    <row r="159" ht="12.95" customHeight="1" x14ac:dyDescent="0.25"/>
    <row r="160" ht="12.95" customHeight="1" x14ac:dyDescent="0.25"/>
    <row r="161" ht="12.95" customHeight="1" x14ac:dyDescent="0.25"/>
  </sheetData>
  <mergeCells count="1">
    <mergeCell ref="B5:D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50464-8DDC-4D95-A838-FC3B04944483}">
  <dimension ref="B2:G149"/>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customWidth="1"/>
    <col min="7" max="7" width="31.140625" customWidth="1"/>
  </cols>
  <sheetData>
    <row r="2" spans="2:4" ht="15" customHeight="1" x14ac:dyDescent="0.25">
      <c r="B2" s="4" t="s">
        <v>36</v>
      </c>
      <c r="C2" s="2"/>
      <c r="D2" s="3"/>
    </row>
    <row r="3" spans="2:4" ht="15" customHeight="1" x14ac:dyDescent="0.25">
      <c r="B3" s="6" t="s">
        <v>110</v>
      </c>
      <c r="C3" s="5"/>
      <c r="D3" s="49" t="s">
        <v>8</v>
      </c>
    </row>
    <row r="4" spans="2:4" ht="15" customHeight="1" x14ac:dyDescent="0.25">
      <c r="B4" s="6" t="s">
        <v>111</v>
      </c>
      <c r="C4" s="5"/>
      <c r="D4" s="49" t="s">
        <v>9</v>
      </c>
    </row>
    <row r="5" spans="2:4" ht="39.950000000000003" customHeight="1" x14ac:dyDescent="0.25">
      <c r="B5" s="133" t="s">
        <v>137</v>
      </c>
      <c r="C5" s="133"/>
      <c r="D5" s="133"/>
    </row>
    <row r="6" spans="2:4" ht="12.95" customHeight="1" x14ac:dyDescent="0.25">
      <c r="B6" s="52" t="s">
        <v>10</v>
      </c>
      <c r="C6" s="52" t="s">
        <v>12</v>
      </c>
    </row>
    <row r="7" spans="2:4" ht="12.95" customHeight="1" x14ac:dyDescent="0.25">
      <c r="B7" s="57" t="s">
        <v>102</v>
      </c>
      <c r="C7" s="69">
        <f>'Ex. Company B Data and Results'!F25</f>
        <v>97217877</v>
      </c>
    </row>
    <row r="8" spans="2:4" ht="12.95" customHeight="1" x14ac:dyDescent="0.25">
      <c r="B8" s="57"/>
      <c r="C8" s="69" t="s">
        <v>19</v>
      </c>
    </row>
    <row r="9" spans="2:4" ht="12.95" customHeight="1" x14ac:dyDescent="0.25">
      <c r="B9" s="57" t="s">
        <v>103</v>
      </c>
      <c r="C9" s="58">
        <f>C22</f>
        <v>182.03125</v>
      </c>
    </row>
    <row r="10" spans="2:4" ht="12.95" customHeight="1" x14ac:dyDescent="0.25">
      <c r="B10" s="57"/>
      <c r="C10" s="69" t="s">
        <v>19</v>
      </c>
    </row>
    <row r="11" spans="2:4" ht="12.95" customHeight="1" x14ac:dyDescent="0.25">
      <c r="B11" s="57" t="s">
        <v>104</v>
      </c>
      <c r="C11" s="83">
        <f>'Ex. Company B Data and Results'!F40</f>
        <v>0.187</v>
      </c>
    </row>
    <row r="12" spans="2:4" ht="12.95" customHeight="1" x14ac:dyDescent="0.25">
      <c r="B12" s="57"/>
      <c r="C12" s="60" t="s">
        <v>18</v>
      </c>
    </row>
    <row r="13" spans="2:4" ht="12.95" customHeight="1" x14ac:dyDescent="0.25">
      <c r="B13" s="64" t="s">
        <v>43</v>
      </c>
      <c r="C13" s="79">
        <f>C7*C9*C11*-1</f>
        <v>-3309281342.7867188</v>
      </c>
    </row>
    <row r="14" spans="2:4" ht="12.95" customHeight="1" x14ac:dyDescent="0.25"/>
    <row r="15" spans="2:4" ht="12.95" customHeight="1" x14ac:dyDescent="0.25">
      <c r="B15" s="55"/>
      <c r="C15" s="55"/>
    </row>
    <row r="16" spans="2:4" ht="12.95" customHeight="1" x14ac:dyDescent="0.25"/>
    <row r="17" spans="2:7" ht="12.95" customHeight="1" x14ac:dyDescent="0.25">
      <c r="B17" s="53" t="s">
        <v>135</v>
      </c>
      <c r="C17" s="53"/>
    </row>
    <row r="18" spans="2:7" ht="12.95" customHeight="1" x14ac:dyDescent="0.25">
      <c r="B18" s="54" t="s">
        <v>10</v>
      </c>
      <c r="C18" s="54" t="s">
        <v>12</v>
      </c>
    </row>
    <row r="19" spans="2:7" ht="12.95" customHeight="1" x14ac:dyDescent="0.25">
      <c r="B19" s="65" t="s">
        <v>37</v>
      </c>
      <c r="C19" s="66"/>
    </row>
    <row r="20" spans="2:7" ht="12.95" customHeight="1" x14ac:dyDescent="0.25">
      <c r="B20" s="59" t="s">
        <v>64</v>
      </c>
      <c r="C20" s="98">
        <f>'Ex. Company B Data and Results'!F24</f>
        <v>12</v>
      </c>
    </row>
    <row r="21" spans="2:7" ht="12.95" customHeight="1" x14ac:dyDescent="0.25">
      <c r="B21" s="101" t="s">
        <v>102</v>
      </c>
      <c r="C21" s="98">
        <f>'Ex. Company B Data and Results'!F25</f>
        <v>97217877</v>
      </c>
    </row>
    <row r="22" spans="2:7" ht="12.95" customHeight="1" x14ac:dyDescent="0.25">
      <c r="B22" s="101" t="s">
        <v>94</v>
      </c>
      <c r="C22" s="67">
        <f>'Ex. Company B Data and Results'!F21</f>
        <v>182.03125</v>
      </c>
    </row>
    <row r="23" spans="2:7" ht="12.95" customHeight="1" x14ac:dyDescent="0.25">
      <c r="B23" s="63"/>
      <c r="C23" s="71"/>
    </row>
    <row r="24" spans="2:7" ht="12.95" customHeight="1" x14ac:dyDescent="0.25"/>
    <row r="25" spans="2:7" ht="12.95" customHeight="1" x14ac:dyDescent="0.25"/>
    <row r="26" spans="2:7" ht="12.95" customHeight="1" x14ac:dyDescent="0.25"/>
    <row r="27" spans="2:7" ht="12.95" customHeight="1" x14ac:dyDescent="0.25">
      <c r="B27" s="9"/>
      <c r="C27" s="13"/>
    </row>
    <row r="28" spans="2:7" ht="12.95" customHeight="1" x14ac:dyDescent="0.25">
      <c r="B28" s="9"/>
      <c r="C28" s="11"/>
    </row>
    <row r="29" spans="2:7" ht="12.95" customHeight="1" x14ac:dyDescent="0.25">
      <c r="B29" s="9"/>
      <c r="C29" s="11"/>
      <c r="F29" s="63"/>
      <c r="G29" s="71"/>
    </row>
    <row r="30" spans="2:7" ht="12.95" customHeight="1" x14ac:dyDescent="0.25">
      <c r="B30" s="9"/>
      <c r="C30" s="11"/>
    </row>
    <row r="31" spans="2:7" ht="12.95" customHeight="1" x14ac:dyDescent="0.25">
      <c r="B31" s="9"/>
      <c r="C31" s="11"/>
    </row>
    <row r="32" spans="2:7" ht="12.95" customHeight="1" x14ac:dyDescent="0.25">
      <c r="B32" s="9"/>
      <c r="C32" s="11"/>
    </row>
    <row r="33" spans="2:3" ht="12.95" customHeight="1" x14ac:dyDescent="0.25">
      <c r="B33" s="9"/>
      <c r="C33" s="11"/>
    </row>
    <row r="34" spans="2:3" ht="12.95" customHeight="1" x14ac:dyDescent="0.25">
      <c r="B34" s="9"/>
      <c r="C34" s="14"/>
    </row>
    <row r="35" spans="2:3" s="7" customFormat="1" ht="12.95" customHeight="1" x14ac:dyDescent="0.25">
      <c r="B35" s="9"/>
      <c r="C35" s="13"/>
    </row>
    <row r="36" spans="2:3" ht="12.95" customHeight="1" x14ac:dyDescent="0.25">
      <c r="B36" s="9"/>
      <c r="C36" s="11"/>
    </row>
    <row r="37" spans="2:3" ht="12.95" customHeight="1" x14ac:dyDescent="0.25">
      <c r="B37" s="9"/>
      <c r="C37" s="15"/>
    </row>
    <row r="38" spans="2:3" ht="12.95" customHeight="1" x14ac:dyDescent="0.25">
      <c r="B38" s="9"/>
      <c r="C38" s="11"/>
    </row>
    <row r="39" spans="2:3" s="7" customFormat="1" ht="12.95" customHeight="1" x14ac:dyDescent="0.25">
      <c r="B39" s="9"/>
      <c r="C39" s="11"/>
    </row>
    <row r="40" spans="2:3" ht="12.95" customHeight="1" x14ac:dyDescent="0.25">
      <c r="B40" s="9"/>
      <c r="C40" s="11"/>
    </row>
    <row r="41" spans="2:3" ht="12.95" customHeight="1" x14ac:dyDescent="0.25">
      <c r="B41" s="9"/>
      <c r="C41" s="11"/>
    </row>
    <row r="42" spans="2:3" ht="12.95" customHeight="1" x14ac:dyDescent="0.25">
      <c r="B42" s="9"/>
      <c r="C42" s="11"/>
    </row>
    <row r="43" spans="2:3" ht="12.95" customHeight="1" x14ac:dyDescent="0.25">
      <c r="B43" s="9"/>
      <c r="C43" s="11"/>
    </row>
    <row r="44" spans="2:3" ht="12.95" customHeight="1" x14ac:dyDescent="0.25">
      <c r="B44" s="9"/>
      <c r="C44" s="11"/>
    </row>
    <row r="45" spans="2:3" s="7" customFormat="1" ht="12.95" customHeight="1" x14ac:dyDescent="0.25">
      <c r="B45" s="9"/>
      <c r="C45" s="11"/>
    </row>
    <row r="46" spans="2:3" ht="12.95" customHeight="1" x14ac:dyDescent="0.25">
      <c r="B46" s="12"/>
      <c r="C46" s="16"/>
    </row>
    <row r="47" spans="2:3" ht="12.95" customHeight="1" x14ac:dyDescent="0.25">
      <c r="B47" s="9"/>
      <c r="C47" s="10"/>
    </row>
    <row r="48" spans="2:3" ht="12.95" customHeight="1" x14ac:dyDescent="0.25">
      <c r="B48" s="17"/>
      <c r="C48" s="17"/>
    </row>
    <row r="49" spans="2:3" ht="12.95" customHeight="1" x14ac:dyDescent="0.25">
      <c r="B49" s="17"/>
      <c r="C49" s="17"/>
    </row>
    <row r="50" spans="2:3" ht="12.95" customHeight="1" x14ac:dyDescent="0.25">
      <c r="B50" s="17"/>
      <c r="C50" s="17"/>
    </row>
    <row r="51" spans="2:3" s="7" customFormat="1" ht="12.95" customHeight="1" x14ac:dyDescent="0.25">
      <c r="B51"/>
      <c r="C51"/>
    </row>
    <row r="52" spans="2:3" ht="12.95" customHeight="1" x14ac:dyDescent="0.25"/>
    <row r="53" spans="2:3" s="7" customFormat="1" ht="12.95" customHeight="1" x14ac:dyDescent="0.25">
      <c r="B53"/>
      <c r="C53"/>
    </row>
    <row r="54" spans="2:3" ht="12.95" customHeight="1" x14ac:dyDescent="0.25"/>
    <row r="55" spans="2:3" ht="12.95" customHeight="1" x14ac:dyDescent="0.25"/>
    <row r="56" spans="2:3" ht="12.95" customHeight="1" x14ac:dyDescent="0.25"/>
    <row r="57" spans="2:3" ht="12.95" customHeight="1" x14ac:dyDescent="0.25"/>
    <row r="58" spans="2:3" ht="12.95" customHeight="1" x14ac:dyDescent="0.25"/>
    <row r="59" spans="2:3" ht="12.95" customHeight="1" x14ac:dyDescent="0.25"/>
    <row r="60" spans="2:3" ht="12.95" customHeight="1" x14ac:dyDescent="0.25"/>
    <row r="61" spans="2:3" s="7" customFormat="1" ht="12.95" customHeight="1" x14ac:dyDescent="0.25">
      <c r="B61"/>
      <c r="C61"/>
    </row>
    <row r="62" spans="2:3" ht="12.95" customHeight="1" x14ac:dyDescent="0.25"/>
    <row r="63" spans="2:3" s="7" customFormat="1" ht="12.95" customHeight="1" x14ac:dyDescent="0.25">
      <c r="B63"/>
      <c r="C63"/>
    </row>
    <row r="64" spans="2:3" ht="12.95" customHeight="1" x14ac:dyDescent="0.25"/>
    <row r="65" spans="2:3" ht="12.95" customHeight="1" x14ac:dyDescent="0.25"/>
    <row r="66" spans="2:3" ht="12.95" customHeight="1" x14ac:dyDescent="0.25"/>
    <row r="67" spans="2:3" s="7" customFormat="1" ht="12.95" customHeight="1" x14ac:dyDescent="0.25">
      <c r="B67"/>
      <c r="C67"/>
    </row>
    <row r="68" spans="2:3" ht="12.95" customHeight="1" x14ac:dyDescent="0.25"/>
    <row r="69" spans="2:3" ht="12.95" customHeight="1" x14ac:dyDescent="0.25"/>
    <row r="70" spans="2:3" ht="12.95" customHeight="1" x14ac:dyDescent="0.25"/>
    <row r="71" spans="2:3" ht="12.95" customHeight="1" x14ac:dyDescent="0.25"/>
    <row r="72" spans="2:3" ht="12.95" customHeight="1" x14ac:dyDescent="0.25"/>
    <row r="73" spans="2:3" ht="12.95" customHeight="1" x14ac:dyDescent="0.25"/>
    <row r="74" spans="2:3" ht="12.95" customHeight="1" x14ac:dyDescent="0.25"/>
    <row r="75" spans="2:3" ht="12.95" customHeight="1" x14ac:dyDescent="0.25"/>
    <row r="76" spans="2:3" ht="12.95" customHeight="1" x14ac:dyDescent="0.25"/>
    <row r="77" spans="2:3" ht="12.95" customHeight="1" x14ac:dyDescent="0.25"/>
    <row r="78" spans="2:3" ht="12.95" customHeight="1" x14ac:dyDescent="0.25"/>
    <row r="79" spans="2:3" ht="12.95" customHeight="1" x14ac:dyDescent="0.25"/>
    <row r="80" spans="2:3"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sheetData>
  <mergeCells count="1">
    <mergeCell ref="B5:D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65B56-608D-49A3-A2D8-E162C43B0857}">
  <dimension ref="B2:G144"/>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customWidth="1"/>
    <col min="7" max="7" width="31.140625" customWidth="1"/>
  </cols>
  <sheetData>
    <row r="2" spans="2:4" ht="15" customHeight="1" x14ac:dyDescent="0.25">
      <c r="B2" s="41" t="s">
        <v>36</v>
      </c>
      <c r="C2" s="42"/>
      <c r="D2" s="43"/>
    </row>
    <row r="3" spans="2:4" ht="15" customHeight="1" x14ac:dyDescent="0.25">
      <c r="B3" s="46" t="s">
        <v>110</v>
      </c>
      <c r="C3" s="47"/>
      <c r="D3" s="48" t="s">
        <v>8</v>
      </c>
    </row>
    <row r="4" spans="2:4" ht="15" customHeight="1" x14ac:dyDescent="0.25">
      <c r="B4" s="46" t="s">
        <v>111</v>
      </c>
      <c r="C4" s="47"/>
      <c r="D4" s="48" t="s">
        <v>9</v>
      </c>
    </row>
    <row r="5" spans="2:4" ht="39.950000000000003" customHeight="1" x14ac:dyDescent="0.25">
      <c r="B5" s="133" t="s">
        <v>137</v>
      </c>
      <c r="C5" s="133"/>
      <c r="D5" s="133"/>
    </row>
    <row r="6" spans="2:4" ht="12.95" customHeight="1" x14ac:dyDescent="0.25">
      <c r="B6" s="56" t="s">
        <v>10</v>
      </c>
      <c r="C6" s="56" t="s">
        <v>12</v>
      </c>
    </row>
    <row r="7" spans="2:4" ht="12.95" customHeight="1" x14ac:dyDescent="0.25">
      <c r="B7" s="57"/>
      <c r="C7" s="69"/>
    </row>
    <row r="8" spans="2:4" s="7" customFormat="1" ht="12.95" customHeight="1" x14ac:dyDescent="0.25">
      <c r="B8" s="44" t="s">
        <v>113</v>
      </c>
      <c r="C8" s="45">
        <v>0</v>
      </c>
    </row>
    <row r="9" spans="2:4" ht="12.95" customHeight="1" x14ac:dyDescent="0.25"/>
    <row r="10" spans="2:4" ht="12.95" customHeight="1" x14ac:dyDescent="0.25"/>
    <row r="11" spans="2:4" ht="12.95" customHeight="1" x14ac:dyDescent="0.25"/>
    <row r="12" spans="2:4" ht="12.95" customHeight="1" x14ac:dyDescent="0.25"/>
    <row r="13" spans="2:4" ht="12.95" customHeight="1" x14ac:dyDescent="0.25"/>
    <row r="14" spans="2:4" ht="12.95" customHeight="1" x14ac:dyDescent="0.25"/>
    <row r="15" spans="2:4" ht="12.95" customHeight="1" x14ac:dyDescent="0.25"/>
    <row r="16" spans="2:4" ht="12.95" customHeight="1" x14ac:dyDescent="0.25"/>
    <row r="17" spans="5:7" ht="12.95" customHeight="1" x14ac:dyDescent="0.25"/>
    <row r="18" spans="5:7" ht="12.95" customHeight="1" x14ac:dyDescent="0.25"/>
    <row r="19" spans="5:7" ht="12.95" customHeight="1" x14ac:dyDescent="0.25"/>
    <row r="20" spans="5:7" ht="12.95" customHeight="1" x14ac:dyDescent="0.25">
      <c r="E20" s="75"/>
      <c r="F20" s="76"/>
    </row>
    <row r="21" spans="5:7" ht="12.95" customHeight="1" x14ac:dyDescent="0.25">
      <c r="E21" s="75"/>
      <c r="F21" s="77"/>
    </row>
    <row r="22" spans="5:7" ht="12.95" customHeight="1" x14ac:dyDescent="0.25">
      <c r="E22" s="75"/>
      <c r="F22" s="76"/>
      <c r="G22" s="75"/>
    </row>
    <row r="23" spans="5:7" ht="12.95" customHeight="1" x14ac:dyDescent="0.25">
      <c r="E23" s="75"/>
      <c r="F23" s="76"/>
    </row>
    <row r="24" spans="5:7" ht="12.95" customHeight="1" x14ac:dyDescent="0.25">
      <c r="E24" s="78"/>
      <c r="F24" s="76"/>
    </row>
    <row r="25" spans="5:7" ht="12.95" customHeight="1" x14ac:dyDescent="0.25"/>
    <row r="26" spans="5:7" ht="12.95" customHeight="1" x14ac:dyDescent="0.25"/>
    <row r="27" spans="5:7" ht="12.95" customHeight="1" x14ac:dyDescent="0.25"/>
    <row r="28" spans="5:7" ht="12.95" customHeight="1" x14ac:dyDescent="0.25"/>
    <row r="29" spans="5:7" ht="12.95" customHeight="1" x14ac:dyDescent="0.25"/>
    <row r="30" spans="5:7" ht="12.95" customHeight="1" x14ac:dyDescent="0.25"/>
    <row r="31" spans="5:7" ht="12.95" customHeight="1" x14ac:dyDescent="0.25"/>
    <row r="32" spans="5:7" ht="12.95" customHeight="1" x14ac:dyDescent="0.25"/>
    <row r="33" ht="12.95" customHeight="1" x14ac:dyDescent="0.25"/>
    <row r="34" ht="12.95" customHeight="1" x14ac:dyDescent="0.25"/>
    <row r="35" ht="12.95" customHeight="1" x14ac:dyDescent="0.25"/>
    <row r="36" s="7" customFormat="1" ht="12.95" customHeight="1" x14ac:dyDescent="0.25"/>
    <row r="37" ht="12.95" customHeight="1" x14ac:dyDescent="0.25"/>
    <row r="38" ht="12.95" customHeight="1" x14ac:dyDescent="0.25"/>
    <row r="39" ht="12.95" customHeight="1" x14ac:dyDescent="0.25"/>
    <row r="40" s="7" customFormat="1" ht="12.95" customHeight="1" x14ac:dyDescent="0.25"/>
    <row r="41" ht="12.95" customHeight="1" x14ac:dyDescent="0.25"/>
    <row r="42" ht="12.95" customHeight="1" x14ac:dyDescent="0.25"/>
    <row r="43" ht="12.95" customHeight="1" x14ac:dyDescent="0.25"/>
    <row r="44" ht="12.95" customHeight="1" x14ac:dyDescent="0.25"/>
    <row r="45" ht="12.95" customHeight="1" x14ac:dyDescent="0.25"/>
    <row r="46" s="7" customFormat="1" ht="12.95" customHeight="1" x14ac:dyDescent="0.25"/>
    <row r="47" ht="12.95" customHeight="1" x14ac:dyDescent="0.25"/>
    <row r="48" ht="12.95" customHeight="1" x14ac:dyDescent="0.25"/>
    <row r="49" spans="2:3" ht="12.95" customHeight="1" x14ac:dyDescent="0.25"/>
    <row r="50" spans="2:3" ht="12.95" customHeight="1" x14ac:dyDescent="0.25"/>
    <row r="51" spans="2:3" ht="12.95" customHeight="1" x14ac:dyDescent="0.25"/>
    <row r="52" spans="2:3" s="7" customFormat="1" ht="12.95" customHeight="1" x14ac:dyDescent="0.25"/>
    <row r="53" spans="2:3" ht="12.95" customHeight="1" x14ac:dyDescent="0.25"/>
    <row r="54" spans="2:3" s="7" customFormat="1" ht="12.95" customHeight="1" x14ac:dyDescent="0.25"/>
    <row r="55" spans="2:3" ht="12.95" customHeight="1" x14ac:dyDescent="0.25"/>
    <row r="56" spans="2:3" ht="12.95" customHeight="1" x14ac:dyDescent="0.25"/>
    <row r="57" spans="2:3" ht="12.95" customHeight="1" x14ac:dyDescent="0.25"/>
    <row r="58" spans="2:3" ht="12.95" customHeight="1" x14ac:dyDescent="0.25"/>
    <row r="59" spans="2:3" ht="12.95" customHeight="1" x14ac:dyDescent="0.25"/>
    <row r="60" spans="2:3" ht="12.95" customHeight="1" x14ac:dyDescent="0.25"/>
    <row r="61" spans="2:3" ht="12.95" customHeight="1" x14ac:dyDescent="0.25"/>
    <row r="62" spans="2:3" s="7" customFormat="1" ht="12.95" customHeight="1" x14ac:dyDescent="0.25">
      <c r="B62"/>
      <c r="C62"/>
    </row>
    <row r="63" spans="2:3" ht="12.95" customHeight="1" x14ac:dyDescent="0.25"/>
    <row r="64" spans="2:3" s="7" customFormat="1" ht="12.95" customHeight="1" x14ac:dyDescent="0.25">
      <c r="B64"/>
      <c r="C64"/>
    </row>
    <row r="65" spans="2:3" ht="12.95" customHeight="1" x14ac:dyDescent="0.25"/>
    <row r="66" spans="2:3" ht="12.95" customHeight="1" x14ac:dyDescent="0.25"/>
    <row r="67" spans="2:3" ht="12.95" customHeight="1" x14ac:dyDescent="0.25"/>
    <row r="68" spans="2:3" s="7" customFormat="1" ht="12.95" customHeight="1" x14ac:dyDescent="0.25">
      <c r="B68"/>
      <c r="C68"/>
    </row>
    <row r="69" spans="2:3" ht="12.95" customHeight="1" x14ac:dyDescent="0.25"/>
    <row r="70" spans="2:3" ht="12.95" customHeight="1" x14ac:dyDescent="0.25"/>
    <row r="71" spans="2:3" ht="12.95" customHeight="1" x14ac:dyDescent="0.25"/>
    <row r="72" spans="2:3" ht="12.95" customHeight="1" x14ac:dyDescent="0.25"/>
    <row r="73" spans="2:3" ht="12.95" customHeight="1" x14ac:dyDescent="0.25"/>
    <row r="74" spans="2:3" ht="12.95" customHeight="1" x14ac:dyDescent="0.25"/>
    <row r="75" spans="2:3" ht="12.95" customHeight="1" x14ac:dyDescent="0.25"/>
    <row r="76" spans="2:3" ht="12.95" customHeight="1" x14ac:dyDescent="0.25"/>
    <row r="77" spans="2:3" ht="12.95" customHeight="1" x14ac:dyDescent="0.25"/>
    <row r="78" spans="2:3" ht="12.95" customHeight="1" x14ac:dyDescent="0.25"/>
    <row r="79" spans="2:3" ht="12.95" customHeight="1" x14ac:dyDescent="0.25"/>
    <row r="80" spans="2:3"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sheetData>
  <mergeCells count="1">
    <mergeCell ref="B5:D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6CB71-ECCD-40E2-945E-43EFCD088708}">
  <dimension ref="B2:D134"/>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customWidth="1"/>
    <col min="7" max="7" width="31.140625" customWidth="1"/>
  </cols>
  <sheetData>
    <row r="2" spans="2:4" ht="15" customHeight="1" x14ac:dyDescent="0.25">
      <c r="B2" s="41" t="s">
        <v>36</v>
      </c>
      <c r="C2" s="42"/>
      <c r="D2" s="43"/>
    </row>
    <row r="3" spans="2:4" ht="15" customHeight="1" x14ac:dyDescent="0.25">
      <c r="B3" s="46" t="s">
        <v>110</v>
      </c>
      <c r="C3" s="47"/>
      <c r="D3" s="48" t="s">
        <v>8</v>
      </c>
    </row>
    <row r="4" spans="2:4" ht="15" customHeight="1" x14ac:dyDescent="0.25">
      <c r="B4" s="46" t="s">
        <v>111</v>
      </c>
      <c r="C4" s="47"/>
      <c r="D4" s="48" t="s">
        <v>9</v>
      </c>
    </row>
    <row r="5" spans="2:4" ht="39.950000000000003" customHeight="1" x14ac:dyDescent="0.25">
      <c r="B5" s="133" t="s">
        <v>137</v>
      </c>
      <c r="C5" s="133"/>
      <c r="D5" s="133"/>
    </row>
    <row r="6" spans="2:4" ht="12.95" customHeight="1" x14ac:dyDescent="0.25">
      <c r="B6" s="56" t="s">
        <v>10</v>
      </c>
      <c r="C6" s="56" t="s">
        <v>12</v>
      </c>
    </row>
    <row r="7" spans="2:4" ht="12.95" customHeight="1" x14ac:dyDescent="0.25">
      <c r="B7" s="57"/>
      <c r="C7" s="69"/>
    </row>
    <row r="8" spans="2:4" ht="12.95" customHeight="1" x14ac:dyDescent="0.25">
      <c r="B8" s="44" t="s">
        <v>112</v>
      </c>
      <c r="C8" s="45">
        <v>0</v>
      </c>
    </row>
    <row r="9" spans="2:4" ht="12.95" customHeight="1" x14ac:dyDescent="0.25"/>
    <row r="10" spans="2:4" s="8" customFormat="1" ht="12.95" customHeight="1" x14ac:dyDescent="0.25"/>
    <row r="11" spans="2:4" ht="12.95" customHeight="1" x14ac:dyDescent="0.25"/>
    <row r="12" spans="2:4" s="7" customFormat="1" ht="12.95" customHeight="1" x14ac:dyDescent="0.25"/>
    <row r="13" spans="2:4" s="7" customFormat="1" ht="12.95" customHeight="1" x14ac:dyDescent="0.25"/>
    <row r="14" spans="2:4" s="7" customFormat="1" ht="12.95" customHeight="1" x14ac:dyDescent="0.25"/>
    <row r="15" spans="2:4" ht="12.95" customHeight="1" x14ac:dyDescent="0.25"/>
    <row r="16" spans="2:4" ht="12.95" customHeight="1" x14ac:dyDescent="0.25"/>
    <row r="17" ht="12.95" customHeight="1" x14ac:dyDescent="0.25"/>
    <row r="18" ht="12.95" customHeight="1" x14ac:dyDescent="0.25"/>
    <row r="19" ht="12.95" customHeight="1" x14ac:dyDescent="0.25"/>
    <row r="20" ht="12.95" customHeight="1" x14ac:dyDescent="0.25"/>
    <row r="21" ht="12.95" customHeight="1" x14ac:dyDescent="0.25"/>
    <row r="22" ht="12.95" customHeight="1" x14ac:dyDescent="0.25"/>
    <row r="23" ht="12.95" customHeight="1" x14ac:dyDescent="0.25"/>
    <row r="24" ht="12.95" customHeight="1" x14ac:dyDescent="0.25"/>
    <row r="25" ht="12.95" customHeight="1" x14ac:dyDescent="0.25"/>
    <row r="26" ht="12.95" customHeight="1" x14ac:dyDescent="0.25"/>
    <row r="27" ht="12.95" customHeight="1" x14ac:dyDescent="0.25"/>
    <row r="28" ht="12.95" customHeight="1" x14ac:dyDescent="0.25"/>
    <row r="29" ht="12.95" customHeight="1" x14ac:dyDescent="0.25"/>
    <row r="30" ht="12.95" customHeight="1" x14ac:dyDescent="0.25"/>
    <row r="31" ht="12.95" customHeight="1" x14ac:dyDescent="0.25"/>
    <row r="32" ht="12.95" customHeight="1" x14ac:dyDescent="0.25"/>
    <row r="33" ht="12.95" customHeight="1" x14ac:dyDescent="0.25"/>
    <row r="34" ht="12.95" customHeight="1" x14ac:dyDescent="0.25"/>
    <row r="35" ht="12.95" customHeight="1" x14ac:dyDescent="0.25"/>
    <row r="36" ht="12.95" customHeight="1" x14ac:dyDescent="0.25"/>
    <row r="37" ht="12.95" customHeight="1" x14ac:dyDescent="0.25"/>
    <row r="38" ht="12.95" customHeight="1" x14ac:dyDescent="0.25"/>
    <row r="39" ht="12.95" customHeight="1" x14ac:dyDescent="0.25"/>
    <row r="40" ht="12.95" customHeight="1" x14ac:dyDescent="0.25"/>
    <row r="41" ht="12.95" customHeight="1" x14ac:dyDescent="0.25"/>
    <row r="42" ht="12.95" customHeight="1" x14ac:dyDescent="0.25"/>
    <row r="43" ht="12.95" customHeight="1" x14ac:dyDescent="0.25"/>
    <row r="44" ht="12.95" customHeight="1" x14ac:dyDescent="0.25"/>
    <row r="45" ht="12.95" customHeight="1" x14ac:dyDescent="0.25"/>
    <row r="46" ht="12.95" customHeight="1" x14ac:dyDescent="0.25"/>
    <row r="47" ht="12.95" customHeight="1" x14ac:dyDescent="0.25"/>
    <row r="48" ht="12.95" customHeight="1" x14ac:dyDescent="0.25"/>
    <row r="49" ht="12.95" customHeight="1" x14ac:dyDescent="0.25"/>
    <row r="50" ht="12.95" customHeight="1" x14ac:dyDescent="0.25"/>
    <row r="51" ht="12.95" customHeight="1" x14ac:dyDescent="0.25"/>
    <row r="52" ht="12.95" customHeight="1" x14ac:dyDescent="0.25"/>
    <row r="53" ht="12.95" customHeight="1" x14ac:dyDescent="0.25"/>
    <row r="54" ht="12.95" customHeight="1" x14ac:dyDescent="0.25"/>
    <row r="55" ht="12.95" customHeight="1" x14ac:dyDescent="0.25"/>
    <row r="56" ht="12.95" customHeight="1" x14ac:dyDescent="0.25"/>
    <row r="57" ht="12.95" customHeight="1" x14ac:dyDescent="0.25"/>
    <row r="58" ht="12.95" customHeight="1" x14ac:dyDescent="0.25"/>
    <row r="59" ht="12.95" customHeight="1" x14ac:dyDescent="0.25"/>
    <row r="60" ht="12.95" customHeight="1" x14ac:dyDescent="0.25"/>
    <row r="61" s="7" customFormat="1" ht="12.95" customHeight="1" x14ac:dyDescent="0.25"/>
    <row r="62" ht="12.95" customHeight="1" x14ac:dyDescent="0.25"/>
    <row r="63" ht="12.95" customHeight="1" x14ac:dyDescent="0.25"/>
    <row r="64" ht="12.95" customHeight="1" x14ac:dyDescent="0.25"/>
    <row r="65" s="7" customFormat="1" ht="12.95" customHeight="1" x14ac:dyDescent="0.25"/>
    <row r="66" ht="12.95" customHeight="1" x14ac:dyDescent="0.25"/>
    <row r="67" ht="12.95" customHeight="1" x14ac:dyDescent="0.25"/>
    <row r="68" ht="12.95" customHeight="1" x14ac:dyDescent="0.25"/>
    <row r="69" ht="12.95" customHeight="1" x14ac:dyDescent="0.25"/>
    <row r="70" ht="12.95" customHeight="1" x14ac:dyDescent="0.25"/>
    <row r="71" s="7" customFormat="1" ht="12.95" customHeight="1" x14ac:dyDescent="0.25"/>
    <row r="72" ht="12.95" customHeight="1" x14ac:dyDescent="0.25"/>
    <row r="73" ht="12.95" customHeight="1" x14ac:dyDescent="0.25"/>
    <row r="74" ht="12.95" customHeight="1" x14ac:dyDescent="0.25"/>
    <row r="75" ht="12.95" customHeight="1" x14ac:dyDescent="0.25"/>
    <row r="76" ht="12.95" customHeight="1" x14ac:dyDescent="0.25"/>
    <row r="77" s="7" customFormat="1" ht="12.95" customHeight="1" x14ac:dyDescent="0.25"/>
    <row r="78" ht="12.95" customHeight="1" x14ac:dyDescent="0.25"/>
    <row r="79" s="7" customFormat="1" ht="12.95" customHeight="1" x14ac:dyDescent="0.25"/>
    <row r="80"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s="7" customFormat="1" ht="12.95" customHeight="1" x14ac:dyDescent="0.25"/>
    <row r="88" ht="12.95" customHeight="1" x14ac:dyDescent="0.25"/>
    <row r="89" s="7" customFormat="1" ht="12.95" customHeight="1" x14ac:dyDescent="0.25"/>
    <row r="90" ht="12.95" customHeight="1" x14ac:dyDescent="0.25"/>
    <row r="91" ht="12.95" customHeight="1" x14ac:dyDescent="0.25"/>
    <row r="92" ht="12.95" customHeight="1" x14ac:dyDescent="0.25"/>
    <row r="93" s="7" customFormat="1"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sheetData>
  <mergeCells count="1">
    <mergeCell ref="B5:D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4461-13BA-7648-B28F-2791E909BE6E}">
  <sheetPr codeName="Sheet5">
    <tabColor theme="1"/>
  </sheetPr>
  <dimension ref="A1:AM230"/>
  <sheetViews>
    <sheetView showGridLines="0" zoomScale="85" zoomScaleNormal="85" workbookViewId="0"/>
  </sheetViews>
  <sheetFormatPr defaultColWidth="0" defaultRowHeight="21.95" customHeight="1" x14ac:dyDescent="0.2"/>
  <cols>
    <col min="1" max="1" width="1.7109375" style="1" customWidth="1"/>
    <col min="2" max="2" width="19.140625" style="1" bestFit="1" customWidth="1"/>
    <col min="3" max="3" width="21.85546875" style="1" bestFit="1" customWidth="1"/>
    <col min="4" max="4" width="38.85546875" style="1" bestFit="1" customWidth="1"/>
    <col min="5" max="6" width="20.85546875" style="1" bestFit="1" customWidth="1"/>
    <col min="7" max="7" width="28.42578125" style="1" bestFit="1" customWidth="1"/>
    <col min="8" max="8" width="1.7109375" style="1" customWidth="1"/>
    <col min="9" max="9" width="20.28515625" style="1" bestFit="1" customWidth="1"/>
    <col min="10" max="10" width="15.42578125" style="1" bestFit="1" customWidth="1"/>
    <col min="11" max="11" width="6" style="1" customWidth="1"/>
    <col min="12" max="36" width="6" style="1" hidden="1" customWidth="1"/>
    <col min="37" max="39" width="0" style="1" hidden="1" customWidth="1"/>
    <col min="40" max="16384" width="6" style="1" hidden="1"/>
  </cols>
  <sheetData>
    <row r="1" spans="1:11" ht="8.1" customHeight="1" x14ac:dyDescent="0.2"/>
    <row r="2" spans="1:11" ht="12.95" customHeight="1" x14ac:dyDescent="0.2">
      <c r="B2" s="86" t="s">
        <v>36</v>
      </c>
      <c r="C2" s="34"/>
      <c r="D2" s="93"/>
      <c r="E2" s="93"/>
      <c r="F2" s="93"/>
      <c r="G2" s="93"/>
      <c r="H2" s="93"/>
      <c r="I2" s="93"/>
      <c r="J2" s="93"/>
      <c r="K2" s="24"/>
    </row>
    <row r="3" spans="1:11" ht="12.95" customHeight="1" x14ac:dyDescent="0.2">
      <c r="B3" s="23" t="s">
        <v>110</v>
      </c>
      <c r="C3" s="94"/>
      <c r="D3" s="94"/>
      <c r="E3" s="94"/>
      <c r="F3" s="94"/>
      <c r="G3" s="94"/>
      <c r="H3" s="94"/>
      <c r="I3" s="94"/>
      <c r="J3" s="95" t="s">
        <v>8</v>
      </c>
      <c r="K3" s="24"/>
    </row>
    <row r="4" spans="1:11" ht="12.95" customHeight="1" x14ac:dyDescent="0.2">
      <c r="B4" s="23" t="s">
        <v>111</v>
      </c>
      <c r="C4" s="94"/>
      <c r="D4" s="94"/>
      <c r="E4" s="94"/>
      <c r="F4" s="94"/>
      <c r="G4" s="94"/>
      <c r="H4" s="94"/>
      <c r="I4" s="94"/>
      <c r="J4" s="95" t="s">
        <v>9</v>
      </c>
      <c r="K4" s="24"/>
    </row>
    <row r="5" spans="1:11" ht="12.95" customHeight="1" x14ac:dyDescent="0.2">
      <c r="B5" s="18"/>
      <c r="C5" s="18"/>
      <c r="D5" s="18"/>
      <c r="E5" s="18"/>
      <c r="F5" s="18"/>
      <c r="G5" s="18"/>
      <c r="H5" s="18"/>
      <c r="I5" s="18"/>
      <c r="J5" s="18"/>
      <c r="K5" s="24"/>
    </row>
    <row r="6" spans="1:11" s="18" customFormat="1" ht="12.95" customHeight="1" x14ac:dyDescent="0.2">
      <c r="A6" s="29"/>
      <c r="B6" s="27" t="s">
        <v>13</v>
      </c>
      <c r="C6" s="27"/>
      <c r="D6" s="27"/>
      <c r="E6" s="27"/>
      <c r="F6" s="27"/>
      <c r="G6" s="27"/>
      <c r="H6" s="21"/>
      <c r="I6" s="34" t="s">
        <v>31</v>
      </c>
      <c r="J6" s="34"/>
      <c r="K6" s="21"/>
    </row>
    <row r="7" spans="1:11" s="18" customFormat="1" ht="12.95" customHeight="1" x14ac:dyDescent="0.2">
      <c r="B7" s="28" t="s">
        <v>15</v>
      </c>
      <c r="C7" s="28" t="s">
        <v>24</v>
      </c>
      <c r="D7" s="26" t="s">
        <v>34</v>
      </c>
      <c r="E7" s="26" t="s">
        <v>27</v>
      </c>
      <c r="F7" s="26" t="s">
        <v>12</v>
      </c>
      <c r="G7" s="26" t="s">
        <v>11</v>
      </c>
      <c r="H7" s="21"/>
      <c r="I7" s="26" t="s">
        <v>24</v>
      </c>
      <c r="J7" s="26" t="s">
        <v>28</v>
      </c>
      <c r="K7" s="21"/>
    </row>
    <row r="8" spans="1:11" s="18" customFormat="1" ht="12.95" customHeight="1" thickBot="1" x14ac:dyDescent="0.25">
      <c r="B8" s="107"/>
      <c r="C8" s="107"/>
      <c r="D8" s="21"/>
      <c r="E8" s="21"/>
      <c r="F8" s="132" t="s">
        <v>39</v>
      </c>
      <c r="G8" s="132"/>
      <c r="H8" s="108"/>
      <c r="I8" s="20" t="s">
        <v>3</v>
      </c>
      <c r="J8" s="109">
        <f>Access_Affordability!C15</f>
        <v>0</v>
      </c>
      <c r="K8" s="21"/>
    </row>
    <row r="9" spans="1:11" s="18" customFormat="1" ht="12.95" customHeight="1" x14ac:dyDescent="0.2">
      <c r="B9" s="107"/>
      <c r="C9" s="107"/>
      <c r="D9" s="89" t="s">
        <v>47</v>
      </c>
      <c r="E9" s="89"/>
      <c r="F9" s="102"/>
      <c r="G9" s="125"/>
      <c r="H9" s="21"/>
      <c r="I9" s="20" t="s">
        <v>14</v>
      </c>
      <c r="J9" s="109">
        <f>Access_Underserved!C8</f>
        <v>0</v>
      </c>
      <c r="K9" s="21"/>
    </row>
    <row r="10" spans="1:11" s="18" customFormat="1" ht="12.95" customHeight="1" x14ac:dyDescent="0.2">
      <c r="B10" s="107"/>
      <c r="C10" s="107"/>
      <c r="D10" s="89" t="s">
        <v>16</v>
      </c>
      <c r="E10" s="89"/>
      <c r="F10" s="103"/>
      <c r="G10" s="126"/>
      <c r="H10" s="108"/>
      <c r="I10" s="20" t="s">
        <v>21</v>
      </c>
      <c r="J10" s="109">
        <f>'Quality_Basic Need'!C8</f>
        <v>0</v>
      </c>
      <c r="K10" s="21"/>
    </row>
    <row r="11" spans="1:11" s="18" customFormat="1" ht="12.95" customHeight="1" x14ac:dyDescent="0.2">
      <c r="B11" s="107"/>
      <c r="C11" s="107"/>
      <c r="D11" s="89" t="s">
        <v>49</v>
      </c>
      <c r="E11" s="89"/>
      <c r="F11" s="92"/>
      <c r="G11" s="127"/>
      <c r="H11" s="21"/>
      <c r="I11" s="20" t="s">
        <v>6</v>
      </c>
      <c r="J11" s="109">
        <f>Quality_Effectiveness!C47</f>
        <v>0</v>
      </c>
      <c r="K11" s="21"/>
    </row>
    <row r="12" spans="1:11" s="18" customFormat="1" ht="12.95" customHeight="1" x14ac:dyDescent="0.2">
      <c r="B12" s="107"/>
      <c r="C12" s="107"/>
      <c r="D12" s="89" t="s">
        <v>106</v>
      </c>
      <c r="E12" s="89"/>
      <c r="F12" s="103"/>
      <c r="G12" s="126"/>
      <c r="H12" s="21"/>
      <c r="I12" s="20" t="s">
        <v>5</v>
      </c>
      <c r="J12" s="109">
        <f>'Quality_Health and Safety'!C19</f>
        <v>0</v>
      </c>
      <c r="K12" s="21"/>
    </row>
    <row r="13" spans="1:11" s="18" customFormat="1" ht="12.95" customHeight="1" x14ac:dyDescent="0.2">
      <c r="B13" s="35" t="s">
        <v>0</v>
      </c>
      <c r="C13" s="36" t="s">
        <v>1</v>
      </c>
      <c r="D13" s="89" t="s">
        <v>53</v>
      </c>
      <c r="E13" s="89" t="s">
        <v>80</v>
      </c>
      <c r="F13" s="92"/>
      <c r="G13" s="127"/>
      <c r="H13" s="21"/>
      <c r="I13" s="20" t="s">
        <v>7</v>
      </c>
      <c r="J13" s="109">
        <f>Optionality!C13</f>
        <v>0</v>
      </c>
      <c r="K13" s="21"/>
    </row>
    <row r="14" spans="1:11" s="18" customFormat="1" ht="12.95" customHeight="1" x14ac:dyDescent="0.2">
      <c r="B14" s="35" t="s">
        <v>0</v>
      </c>
      <c r="C14" s="36" t="s">
        <v>1</v>
      </c>
      <c r="D14" s="89" t="s">
        <v>54</v>
      </c>
      <c r="E14" s="89" t="s">
        <v>108</v>
      </c>
      <c r="F14" s="92"/>
      <c r="G14" s="127"/>
      <c r="H14" s="21"/>
      <c r="I14" s="110" t="s">
        <v>22</v>
      </c>
      <c r="J14" s="109">
        <f>'Environmental_Use Phase'!C8</f>
        <v>0</v>
      </c>
      <c r="K14" s="21"/>
    </row>
    <row r="15" spans="1:11" s="18" customFormat="1" ht="12.95" customHeight="1" x14ac:dyDescent="0.2">
      <c r="B15" s="80" t="s">
        <v>2</v>
      </c>
      <c r="C15" s="37" t="s">
        <v>3</v>
      </c>
      <c r="D15" s="89" t="s">
        <v>57</v>
      </c>
      <c r="E15" s="89" t="s">
        <v>114</v>
      </c>
      <c r="F15" s="105"/>
      <c r="G15" s="127"/>
      <c r="H15" s="21"/>
      <c r="I15" s="110" t="s">
        <v>23</v>
      </c>
      <c r="J15" s="109">
        <f>'Environmental_End of Life'!C8</f>
        <v>0</v>
      </c>
      <c r="K15" s="21"/>
    </row>
    <row r="16" spans="1:11" s="18" customFormat="1" ht="12.95" customHeight="1" x14ac:dyDescent="0.2">
      <c r="B16" s="80" t="s">
        <v>4</v>
      </c>
      <c r="C16" s="37" t="s">
        <v>6</v>
      </c>
      <c r="D16" s="89" t="s">
        <v>116</v>
      </c>
      <c r="E16" s="89" t="s">
        <v>117</v>
      </c>
      <c r="F16" s="111"/>
      <c r="G16" s="126"/>
      <c r="H16" s="21"/>
      <c r="I16" s="22" t="s">
        <v>17</v>
      </c>
      <c r="J16" s="25">
        <f>SUMIF(J8:J15,"&gt;0",J8:J15)</f>
        <v>0</v>
      </c>
      <c r="K16" s="21"/>
    </row>
    <row r="17" spans="2:11" s="18" customFormat="1" ht="12.95" customHeight="1" x14ac:dyDescent="0.2">
      <c r="B17" s="80" t="s">
        <v>4</v>
      </c>
      <c r="C17" s="37" t="s">
        <v>6</v>
      </c>
      <c r="D17" s="89" t="s">
        <v>62</v>
      </c>
      <c r="E17" s="89" t="s">
        <v>117</v>
      </c>
      <c r="F17" s="111"/>
      <c r="G17" s="126"/>
      <c r="H17" s="21"/>
      <c r="I17" s="22" t="s">
        <v>25</v>
      </c>
      <c r="J17" s="25">
        <f>SUMIF(J8:J15,"&lt;0",J8:J15)</f>
        <v>0</v>
      </c>
      <c r="K17" s="21"/>
    </row>
    <row r="18" spans="2:11" s="18" customFormat="1" ht="12.95" customHeight="1" x14ac:dyDescent="0.2">
      <c r="B18" s="80" t="s">
        <v>4</v>
      </c>
      <c r="C18" s="37" t="s">
        <v>6</v>
      </c>
      <c r="D18" s="89" t="s">
        <v>60</v>
      </c>
      <c r="E18" s="89" t="s">
        <v>30</v>
      </c>
      <c r="F18" s="91"/>
      <c r="G18" s="126"/>
      <c r="H18" s="21"/>
      <c r="I18" s="21"/>
      <c r="J18" s="21"/>
      <c r="K18" s="21"/>
    </row>
    <row r="19" spans="2:11" s="18" customFormat="1" ht="12.95" customHeight="1" x14ac:dyDescent="0.2">
      <c r="B19" s="80" t="s">
        <v>4</v>
      </c>
      <c r="C19" s="37" t="s">
        <v>6</v>
      </c>
      <c r="D19" s="89" t="s">
        <v>120</v>
      </c>
      <c r="E19" s="89" t="s">
        <v>119</v>
      </c>
      <c r="F19" s="106"/>
      <c r="G19" s="126"/>
      <c r="H19" s="21"/>
      <c r="I19" s="21"/>
      <c r="J19" s="21"/>
      <c r="K19" s="21"/>
    </row>
    <row r="20" spans="2:11" s="18" customFormat="1" ht="12.95" customHeight="1" x14ac:dyDescent="0.2">
      <c r="B20" s="80" t="s">
        <v>4</v>
      </c>
      <c r="C20" s="37" t="s">
        <v>6</v>
      </c>
      <c r="D20" s="89" t="s">
        <v>41</v>
      </c>
      <c r="E20" s="89" t="s">
        <v>117</v>
      </c>
      <c r="F20" s="111"/>
      <c r="G20" s="126"/>
      <c r="H20" s="21"/>
      <c r="I20" s="21"/>
      <c r="J20" s="112"/>
      <c r="K20" s="21"/>
    </row>
    <row r="21" spans="2:11" s="18" customFormat="1" ht="12.95" customHeight="1" x14ac:dyDescent="0.2">
      <c r="B21" s="80" t="s">
        <v>4</v>
      </c>
      <c r="C21" s="37" t="s">
        <v>109</v>
      </c>
      <c r="D21" s="89" t="s">
        <v>55</v>
      </c>
      <c r="E21" s="89" t="s">
        <v>30</v>
      </c>
      <c r="F21" s="104"/>
      <c r="G21" s="127"/>
      <c r="H21" s="21"/>
      <c r="I21" s="21"/>
      <c r="J21" s="21"/>
      <c r="K21" s="21"/>
    </row>
    <row r="22" spans="2:11" s="18" customFormat="1" ht="12.95" customHeight="1" x14ac:dyDescent="0.2">
      <c r="B22" s="80" t="s">
        <v>4</v>
      </c>
      <c r="C22" s="37" t="s">
        <v>5</v>
      </c>
      <c r="D22" s="89" t="s">
        <v>121</v>
      </c>
      <c r="E22" s="89" t="s">
        <v>122</v>
      </c>
      <c r="F22" s="92"/>
      <c r="G22" s="127"/>
      <c r="H22" s="21"/>
      <c r="I22" s="21"/>
      <c r="J22" s="21"/>
      <c r="K22" s="21"/>
    </row>
    <row r="23" spans="2:11" s="18" customFormat="1" ht="12.95" customHeight="1" x14ac:dyDescent="0.2">
      <c r="B23" s="80" t="s">
        <v>4</v>
      </c>
      <c r="C23" s="37" t="s">
        <v>5</v>
      </c>
      <c r="D23" s="89" t="s">
        <v>125</v>
      </c>
      <c r="E23" s="89" t="s">
        <v>126</v>
      </c>
      <c r="F23" s="92"/>
      <c r="G23" s="127"/>
      <c r="H23" s="21"/>
      <c r="I23" s="21"/>
      <c r="J23" s="21"/>
      <c r="K23" s="21"/>
    </row>
    <row r="24" spans="2:11" s="18" customFormat="1" ht="12.95" customHeight="1" x14ac:dyDescent="0.2">
      <c r="B24" s="80" t="s">
        <v>7</v>
      </c>
      <c r="C24" s="37" t="s">
        <v>44</v>
      </c>
      <c r="D24" s="89" t="s">
        <v>128</v>
      </c>
      <c r="E24" s="89" t="s">
        <v>127</v>
      </c>
      <c r="F24" s="92"/>
      <c r="G24" s="126"/>
      <c r="H24" s="21"/>
      <c r="I24" s="21"/>
      <c r="J24" s="21"/>
      <c r="K24" s="21"/>
    </row>
    <row r="25" spans="2:11" s="18" customFormat="1" ht="12.95" customHeight="1" thickBot="1" x14ac:dyDescent="0.25">
      <c r="B25" s="80" t="s">
        <v>7</v>
      </c>
      <c r="C25" s="37" t="s">
        <v>44</v>
      </c>
      <c r="D25" s="89" t="s">
        <v>129</v>
      </c>
      <c r="E25" s="89" t="s">
        <v>130</v>
      </c>
      <c r="F25" s="113"/>
      <c r="G25" s="128"/>
      <c r="H25" s="21"/>
      <c r="I25" s="21"/>
      <c r="J25" s="21"/>
      <c r="K25" s="21"/>
    </row>
    <row r="26" spans="2:11" s="18" customFormat="1" ht="12.95" customHeight="1" x14ac:dyDescent="0.2">
      <c r="B26" s="21"/>
      <c r="C26" s="21"/>
      <c r="D26" s="21"/>
      <c r="E26" s="21"/>
      <c r="F26" s="21"/>
      <c r="G26" s="21"/>
      <c r="H26" s="21"/>
      <c r="I26" s="21"/>
      <c r="J26" s="21"/>
      <c r="K26" s="21"/>
    </row>
    <row r="27" spans="2:11" s="18" customFormat="1" ht="12.95" customHeight="1" x14ac:dyDescent="0.2">
      <c r="B27" s="50"/>
      <c r="C27" s="50"/>
      <c r="D27" s="50"/>
      <c r="E27" s="50"/>
      <c r="F27" s="50"/>
      <c r="G27" s="50"/>
      <c r="H27" s="21"/>
      <c r="I27" s="21"/>
      <c r="J27" s="21"/>
      <c r="K27" s="21"/>
    </row>
    <row r="28" spans="2:11" s="19" customFormat="1" ht="12.95" customHeight="1" x14ac:dyDescent="0.2">
      <c r="B28" s="21"/>
      <c r="C28" s="21"/>
      <c r="D28" s="21"/>
      <c r="E28" s="21"/>
      <c r="F28" s="21"/>
      <c r="G28" s="21"/>
      <c r="H28" s="21"/>
      <c r="I28" s="114"/>
      <c r="J28" s="114"/>
      <c r="K28" s="114"/>
    </row>
    <row r="29" spans="2:11" s="19" customFormat="1" ht="12.95" customHeight="1" x14ac:dyDescent="0.2">
      <c r="B29" s="51" t="s">
        <v>29</v>
      </c>
      <c r="C29" s="51"/>
      <c r="D29" s="51"/>
      <c r="E29" s="51"/>
      <c r="F29" s="51"/>
      <c r="G29" s="51"/>
      <c r="H29" s="21"/>
      <c r="I29" s="21"/>
      <c r="J29" s="21"/>
      <c r="K29" s="114"/>
    </row>
    <row r="30" spans="2:11" s="19" customFormat="1" ht="12.95" customHeight="1" x14ac:dyDescent="0.2">
      <c r="B30" s="39" t="s">
        <v>15</v>
      </c>
      <c r="C30" s="39" t="s">
        <v>24</v>
      </c>
      <c r="D30" s="40" t="s">
        <v>26</v>
      </c>
      <c r="E30" s="40" t="s">
        <v>27</v>
      </c>
      <c r="F30" s="40" t="s">
        <v>12</v>
      </c>
      <c r="G30" s="40" t="s">
        <v>11</v>
      </c>
      <c r="H30" s="114"/>
      <c r="I30" s="114"/>
      <c r="J30" s="114"/>
      <c r="K30" s="114"/>
    </row>
    <row r="31" spans="2:11" s="19" customFormat="1" ht="12.95" customHeight="1" x14ac:dyDescent="0.2">
      <c r="B31" s="80" t="s">
        <v>2</v>
      </c>
      <c r="C31" s="38" t="s">
        <v>3</v>
      </c>
      <c r="D31" s="116" t="s">
        <v>57</v>
      </c>
      <c r="E31" s="116" t="s">
        <v>114</v>
      </c>
      <c r="F31" s="117">
        <v>0.1391</v>
      </c>
      <c r="G31" s="115" t="s">
        <v>115</v>
      </c>
      <c r="H31" s="114"/>
      <c r="I31" s="114"/>
      <c r="J31" s="114"/>
      <c r="K31" s="114"/>
    </row>
    <row r="32" spans="2:11" s="19" customFormat="1" ht="12.95" customHeight="1" x14ac:dyDescent="0.2">
      <c r="B32" s="80" t="s">
        <v>4</v>
      </c>
      <c r="C32" s="38" t="s">
        <v>6</v>
      </c>
      <c r="D32" s="116" t="s">
        <v>116</v>
      </c>
      <c r="E32" s="116" t="s">
        <v>117</v>
      </c>
      <c r="F32" s="120">
        <v>0.1875</v>
      </c>
      <c r="G32" s="115" t="s">
        <v>124</v>
      </c>
      <c r="H32" s="21"/>
      <c r="I32" s="21"/>
      <c r="J32" s="21"/>
      <c r="K32" s="114"/>
    </row>
    <row r="33" spans="2:11" s="19" customFormat="1" ht="12.95" customHeight="1" x14ac:dyDescent="0.2">
      <c r="B33" s="80" t="s">
        <v>4</v>
      </c>
      <c r="C33" s="38" t="s">
        <v>6</v>
      </c>
      <c r="D33" s="116" t="s">
        <v>52</v>
      </c>
      <c r="E33" s="116" t="s">
        <v>30</v>
      </c>
      <c r="F33" s="118">
        <v>34.277714189767181</v>
      </c>
      <c r="G33" s="115" t="s">
        <v>99</v>
      </c>
      <c r="H33" s="114"/>
      <c r="I33" s="114"/>
      <c r="J33" s="114"/>
      <c r="K33" s="114"/>
    </row>
    <row r="34" spans="2:11" s="19" customFormat="1" ht="12.95" customHeight="1" x14ac:dyDescent="0.2">
      <c r="B34" s="80" t="s">
        <v>4</v>
      </c>
      <c r="C34" s="38" t="s">
        <v>6</v>
      </c>
      <c r="D34" s="116" t="s">
        <v>62</v>
      </c>
      <c r="E34" s="116" t="s">
        <v>117</v>
      </c>
      <c r="F34" s="120">
        <v>1.6199999999999999E-2</v>
      </c>
      <c r="G34" s="115" t="s">
        <v>96</v>
      </c>
      <c r="H34" s="114"/>
      <c r="I34" s="114"/>
      <c r="J34" s="114"/>
      <c r="K34" s="114"/>
    </row>
    <row r="35" spans="2:11" s="19" customFormat="1" ht="12.95" customHeight="1" x14ac:dyDescent="0.2">
      <c r="B35" s="80" t="s">
        <v>4</v>
      </c>
      <c r="C35" s="38" t="s">
        <v>6</v>
      </c>
      <c r="D35" s="116" t="s">
        <v>120</v>
      </c>
      <c r="E35" s="116" t="s">
        <v>119</v>
      </c>
      <c r="F35" s="123">
        <v>2.8394789861142895</v>
      </c>
      <c r="G35" s="115" t="s">
        <v>100</v>
      </c>
      <c r="H35" s="114"/>
      <c r="I35" s="114"/>
      <c r="J35" s="114"/>
      <c r="K35" s="114"/>
    </row>
    <row r="36" spans="2:11" ht="12.95" customHeight="1" x14ac:dyDescent="0.2">
      <c r="B36" s="80" t="s">
        <v>4</v>
      </c>
      <c r="C36" s="38" t="s">
        <v>6</v>
      </c>
      <c r="D36" s="116" t="s">
        <v>56</v>
      </c>
      <c r="E36" s="116" t="s">
        <v>30</v>
      </c>
      <c r="F36" s="121">
        <v>50</v>
      </c>
      <c r="G36" s="116" t="s">
        <v>101</v>
      </c>
      <c r="H36" s="114"/>
      <c r="I36" s="114"/>
      <c r="J36" s="114"/>
      <c r="K36" s="21"/>
    </row>
    <row r="37" spans="2:11" ht="12.95" customHeight="1" x14ac:dyDescent="0.2">
      <c r="B37" s="80" t="s">
        <v>4</v>
      </c>
      <c r="C37" s="38" t="s">
        <v>6</v>
      </c>
      <c r="D37" s="116" t="s">
        <v>41</v>
      </c>
      <c r="E37" s="116" t="s">
        <v>117</v>
      </c>
      <c r="F37" s="122">
        <v>0.73</v>
      </c>
      <c r="G37" s="116" t="s">
        <v>63</v>
      </c>
      <c r="H37" s="114"/>
      <c r="I37" s="114"/>
      <c r="J37" s="114"/>
      <c r="K37" s="21"/>
    </row>
    <row r="38" spans="2:11" ht="12.95" customHeight="1" x14ac:dyDescent="0.2">
      <c r="B38" s="80" t="s">
        <v>4</v>
      </c>
      <c r="C38" s="38" t="s">
        <v>5</v>
      </c>
      <c r="D38" s="116" t="s">
        <v>48</v>
      </c>
      <c r="E38" s="116" t="s">
        <v>131</v>
      </c>
      <c r="F38" s="119">
        <v>228201.82</v>
      </c>
      <c r="G38" s="115" t="s">
        <v>77</v>
      </c>
      <c r="H38" s="21"/>
      <c r="I38" s="21"/>
      <c r="J38" s="21"/>
      <c r="K38" s="21"/>
    </row>
    <row r="39" spans="2:11" ht="12.95" customHeight="1" x14ac:dyDescent="0.2">
      <c r="B39" s="80" t="s">
        <v>4</v>
      </c>
      <c r="C39" s="38" t="s">
        <v>5</v>
      </c>
      <c r="D39" s="116" t="s">
        <v>50</v>
      </c>
      <c r="E39" s="116" t="s">
        <v>133</v>
      </c>
      <c r="F39" s="119">
        <f>745000*0.7058</f>
        <v>525821</v>
      </c>
      <c r="G39" s="115" t="s">
        <v>75</v>
      </c>
      <c r="H39" s="21"/>
      <c r="I39" s="21"/>
      <c r="J39" s="21"/>
      <c r="K39" s="21"/>
    </row>
    <row r="40" spans="2:11" ht="12.95" customHeight="1" x14ac:dyDescent="0.2">
      <c r="B40" s="80" t="s">
        <v>7</v>
      </c>
      <c r="C40" s="38" t="s">
        <v>44</v>
      </c>
      <c r="D40" s="116" t="s">
        <v>59</v>
      </c>
      <c r="E40" s="116" t="s">
        <v>132</v>
      </c>
      <c r="F40" s="122">
        <v>0.187</v>
      </c>
      <c r="G40" s="116" t="s">
        <v>105</v>
      </c>
      <c r="H40" s="21"/>
      <c r="I40" s="21"/>
      <c r="J40" s="21"/>
      <c r="K40" s="21"/>
    </row>
    <row r="41" spans="2:11" ht="12.95" customHeight="1" x14ac:dyDescent="0.2">
      <c r="B41" s="21"/>
      <c r="C41" s="21"/>
      <c r="D41" s="21"/>
      <c r="E41" s="21"/>
      <c r="F41" s="21"/>
      <c r="G41" s="21"/>
      <c r="H41" s="21"/>
      <c r="I41" s="21"/>
      <c r="J41" s="21"/>
      <c r="K41" s="21"/>
    </row>
    <row r="42" spans="2:11" ht="12.95" customHeight="1" x14ac:dyDescent="0.2">
      <c r="B42" s="21"/>
      <c r="C42" s="21"/>
      <c r="D42" s="21"/>
      <c r="E42" s="21"/>
      <c r="F42" s="21"/>
      <c r="G42" s="21"/>
      <c r="H42" s="21"/>
      <c r="I42" s="21"/>
      <c r="J42" s="21"/>
      <c r="K42" s="21"/>
    </row>
    <row r="43" spans="2:11" ht="12.95" customHeight="1" x14ac:dyDescent="0.2">
      <c r="B43" s="21"/>
      <c r="C43" s="21"/>
      <c r="D43" s="21"/>
      <c r="E43" s="21"/>
      <c r="F43" s="21"/>
      <c r="G43" s="21"/>
      <c r="H43" s="21"/>
      <c r="I43" s="21"/>
      <c r="J43" s="21"/>
      <c r="K43" s="21"/>
    </row>
    <row r="44" spans="2:11" ht="12.95" customHeight="1" x14ac:dyDescent="0.2">
      <c r="B44" s="21"/>
      <c r="C44" s="21"/>
      <c r="D44" s="21"/>
      <c r="E44" s="21"/>
      <c r="F44" s="21"/>
      <c r="G44" s="21"/>
      <c r="H44" s="21"/>
      <c r="I44" s="21"/>
      <c r="J44" s="21"/>
      <c r="K44" s="21"/>
    </row>
    <row r="45" spans="2:11" ht="12.95" customHeight="1" x14ac:dyDescent="0.2">
      <c r="B45" s="21"/>
      <c r="C45" s="21"/>
      <c r="D45" s="21"/>
      <c r="E45" s="21"/>
      <c r="F45" s="21"/>
      <c r="G45" s="21"/>
      <c r="H45" s="21"/>
      <c r="I45" s="21"/>
      <c r="J45" s="21"/>
      <c r="K45" s="21"/>
    </row>
    <row r="46" spans="2:11" ht="12.95" customHeight="1" x14ac:dyDescent="0.2">
      <c r="B46" s="21"/>
      <c r="C46" s="21"/>
      <c r="D46" s="21"/>
      <c r="E46" s="21"/>
      <c r="F46" s="21"/>
      <c r="G46" s="21"/>
      <c r="H46" s="21"/>
      <c r="I46" s="21"/>
      <c r="J46" s="21"/>
      <c r="K46" s="21"/>
    </row>
    <row r="47" spans="2:11" ht="12.95" customHeight="1" x14ac:dyDescent="0.2">
      <c r="B47" s="21"/>
      <c r="C47" s="21"/>
      <c r="D47" s="21"/>
      <c r="E47" s="21"/>
      <c r="F47" s="21"/>
      <c r="G47" s="21"/>
      <c r="H47" s="21"/>
      <c r="I47" s="21"/>
      <c r="J47" s="21"/>
      <c r="K47" s="21"/>
    </row>
    <row r="48" spans="2:11" ht="12.95" customHeight="1" x14ac:dyDescent="0.2">
      <c r="B48" s="21"/>
      <c r="C48" s="21"/>
      <c r="D48" s="21"/>
      <c r="E48" s="21"/>
      <c r="F48" s="21"/>
      <c r="G48" s="21"/>
      <c r="H48" s="21"/>
      <c r="I48" s="21"/>
      <c r="J48" s="21"/>
      <c r="K48" s="21"/>
    </row>
    <row r="49" spans="2:11" ht="12.95" customHeight="1" x14ac:dyDescent="0.2">
      <c r="B49" s="21"/>
      <c r="C49" s="21"/>
      <c r="D49" s="21"/>
      <c r="E49" s="21"/>
      <c r="F49" s="21"/>
      <c r="G49" s="21"/>
      <c r="H49" s="21"/>
      <c r="I49" s="21"/>
      <c r="J49" s="21"/>
      <c r="K49" s="21"/>
    </row>
    <row r="50" spans="2:11" ht="12.95" customHeight="1" x14ac:dyDescent="0.2">
      <c r="B50" s="18"/>
      <c r="C50" s="18"/>
      <c r="D50" s="18"/>
      <c r="E50" s="18"/>
      <c r="F50" s="18"/>
      <c r="G50" s="18"/>
      <c r="H50" s="18"/>
      <c r="I50" s="18"/>
      <c r="J50" s="18"/>
      <c r="K50" s="18"/>
    </row>
    <row r="51" spans="2:11" ht="12.95" customHeight="1" x14ac:dyDescent="0.2">
      <c r="B51" s="18"/>
      <c r="C51" s="18"/>
      <c r="D51" s="18"/>
      <c r="E51" s="18"/>
      <c r="F51" s="18"/>
      <c r="G51" s="18"/>
      <c r="H51" s="18"/>
      <c r="I51" s="18"/>
      <c r="J51" s="18"/>
      <c r="K51" s="18"/>
    </row>
    <row r="52" spans="2:11" ht="12.95" customHeight="1" x14ac:dyDescent="0.2">
      <c r="B52" s="18"/>
      <c r="C52" s="18"/>
      <c r="D52" s="18"/>
      <c r="E52" s="18"/>
      <c r="F52" s="18"/>
      <c r="G52" s="18"/>
      <c r="H52" s="18"/>
      <c r="I52" s="18"/>
      <c r="J52" s="18"/>
      <c r="K52" s="18"/>
    </row>
    <row r="53" spans="2:11" ht="12.95" customHeight="1" x14ac:dyDescent="0.2">
      <c r="B53" s="18"/>
      <c r="C53" s="18"/>
      <c r="D53" s="18"/>
      <c r="E53" s="18"/>
      <c r="F53" s="18"/>
      <c r="G53" s="18"/>
      <c r="H53" s="18"/>
      <c r="I53" s="18"/>
      <c r="J53" s="18"/>
      <c r="K53" s="18"/>
    </row>
    <row r="54" spans="2:11" ht="12.95" customHeight="1" x14ac:dyDescent="0.2">
      <c r="B54" s="18"/>
      <c r="C54" s="18"/>
      <c r="D54" s="18"/>
      <c r="E54" s="18"/>
      <c r="F54" s="18"/>
      <c r="G54" s="18"/>
      <c r="H54" s="18"/>
      <c r="I54" s="18"/>
      <c r="J54" s="18"/>
      <c r="K54" s="18"/>
    </row>
    <row r="55" spans="2:11" ht="12.95" customHeight="1" x14ac:dyDescent="0.2">
      <c r="B55" s="18"/>
      <c r="C55" s="18"/>
      <c r="D55" s="18"/>
      <c r="E55" s="18"/>
      <c r="F55" s="18"/>
      <c r="G55" s="18"/>
      <c r="H55" s="18"/>
      <c r="I55" s="18"/>
      <c r="J55" s="18"/>
      <c r="K55" s="18"/>
    </row>
    <row r="56" spans="2:11" ht="12.95" customHeight="1" x14ac:dyDescent="0.2">
      <c r="B56" s="18"/>
      <c r="C56" s="18"/>
      <c r="D56" s="18"/>
      <c r="E56" s="18"/>
      <c r="F56" s="18"/>
      <c r="G56" s="18"/>
      <c r="H56" s="18"/>
      <c r="I56" s="18"/>
      <c r="J56" s="18"/>
      <c r="K56" s="18"/>
    </row>
    <row r="57" spans="2:11" ht="12.95" customHeight="1" x14ac:dyDescent="0.2">
      <c r="B57" s="18"/>
      <c r="C57" s="18"/>
      <c r="D57" s="18"/>
      <c r="E57" s="18"/>
      <c r="F57" s="18"/>
      <c r="G57" s="18"/>
      <c r="H57" s="18"/>
      <c r="I57" s="18"/>
      <c r="J57" s="18"/>
      <c r="K57" s="18"/>
    </row>
    <row r="58" spans="2:11" ht="12.95" customHeight="1" x14ac:dyDescent="0.2">
      <c r="B58" s="18"/>
      <c r="C58" s="18"/>
      <c r="D58" s="18"/>
      <c r="E58" s="18"/>
      <c r="F58" s="18"/>
      <c r="G58" s="18"/>
      <c r="H58" s="18"/>
      <c r="I58" s="18"/>
      <c r="J58" s="18"/>
      <c r="K58" s="18"/>
    </row>
    <row r="59" spans="2:11" ht="12.95" customHeight="1" x14ac:dyDescent="0.2">
      <c r="B59" s="18"/>
      <c r="C59" s="18"/>
      <c r="D59" s="18"/>
      <c r="E59" s="18"/>
      <c r="F59" s="18"/>
      <c r="G59" s="18"/>
      <c r="H59" s="18"/>
      <c r="I59" s="18"/>
      <c r="J59" s="18"/>
      <c r="K59" s="18"/>
    </row>
    <row r="60" spans="2:11" ht="12.95" customHeight="1" x14ac:dyDescent="0.2">
      <c r="B60" s="18"/>
      <c r="C60" s="18"/>
      <c r="D60" s="18"/>
      <c r="E60" s="18"/>
      <c r="F60" s="18"/>
      <c r="G60" s="18"/>
      <c r="H60" s="18"/>
      <c r="I60" s="18"/>
      <c r="J60" s="18"/>
      <c r="K60" s="18"/>
    </row>
    <row r="61" spans="2:11" ht="12.95" customHeight="1" x14ac:dyDescent="0.2">
      <c r="B61" s="18"/>
      <c r="C61" s="18"/>
      <c r="D61" s="18"/>
      <c r="E61" s="18"/>
      <c r="F61" s="18"/>
      <c r="G61" s="18"/>
      <c r="H61" s="18"/>
      <c r="I61" s="18"/>
      <c r="J61" s="18"/>
      <c r="K61" s="18"/>
    </row>
    <row r="62" spans="2:11" ht="12.95" customHeight="1" x14ac:dyDescent="0.2">
      <c r="B62" s="18"/>
      <c r="C62" s="18"/>
      <c r="D62" s="18"/>
      <c r="E62" s="18"/>
      <c r="F62" s="18"/>
      <c r="G62" s="18"/>
    </row>
    <row r="63" spans="2:11" ht="12.95" customHeight="1" x14ac:dyDescent="0.2"/>
    <row r="64" spans="2:11" ht="12.95" customHeight="1" x14ac:dyDescent="0.2"/>
    <row r="65" ht="12.95" customHeight="1" x14ac:dyDescent="0.2"/>
    <row r="66" ht="12.95" customHeight="1" x14ac:dyDescent="0.2"/>
    <row r="67" ht="12.95" customHeight="1" x14ac:dyDescent="0.2"/>
    <row r="68" ht="12.95" customHeight="1" x14ac:dyDescent="0.2"/>
    <row r="69" ht="12.95" customHeight="1" x14ac:dyDescent="0.2"/>
    <row r="70" ht="12.95" customHeight="1" x14ac:dyDescent="0.2"/>
    <row r="71" ht="12.95" customHeight="1" x14ac:dyDescent="0.2"/>
    <row r="72" ht="12.95" customHeight="1" x14ac:dyDescent="0.2"/>
    <row r="73" ht="12.95" customHeight="1" x14ac:dyDescent="0.2"/>
    <row r="74" ht="12.95" customHeight="1" x14ac:dyDescent="0.2"/>
    <row r="75" ht="12.95" customHeight="1" x14ac:dyDescent="0.2"/>
    <row r="76" ht="12.95" customHeight="1" x14ac:dyDescent="0.2"/>
    <row r="77" ht="12.95" customHeight="1" x14ac:dyDescent="0.2"/>
    <row r="78" ht="12.95" customHeight="1" x14ac:dyDescent="0.2"/>
    <row r="79" ht="12.95" customHeight="1" x14ac:dyDescent="0.2"/>
    <row r="80" ht="12.95" customHeight="1" x14ac:dyDescent="0.2"/>
    <row r="81" ht="12.95" customHeight="1" x14ac:dyDescent="0.2"/>
    <row r="82" ht="12.95" customHeight="1" x14ac:dyDescent="0.2"/>
    <row r="83" ht="12.95" customHeight="1" x14ac:dyDescent="0.2"/>
    <row r="84" ht="12.95" customHeight="1" x14ac:dyDescent="0.2"/>
    <row r="85" ht="12.95" customHeight="1" x14ac:dyDescent="0.2"/>
    <row r="86" ht="12.95" customHeight="1" x14ac:dyDescent="0.2"/>
    <row r="87" ht="12.95" customHeight="1" x14ac:dyDescent="0.2"/>
    <row r="88" ht="12.95" customHeight="1" x14ac:dyDescent="0.2"/>
    <row r="89" ht="12.95" customHeight="1" x14ac:dyDescent="0.2"/>
    <row r="90" ht="12.95" customHeight="1" x14ac:dyDescent="0.2"/>
    <row r="91" ht="12.95" customHeight="1" x14ac:dyDescent="0.2"/>
    <row r="92" ht="12.95" customHeight="1" x14ac:dyDescent="0.2"/>
    <row r="93" ht="12.95" customHeight="1" x14ac:dyDescent="0.2"/>
    <row r="94" ht="12.95" customHeight="1" x14ac:dyDescent="0.2"/>
    <row r="95" ht="12.95" customHeight="1" x14ac:dyDescent="0.2"/>
    <row r="96" ht="12.95" customHeight="1" x14ac:dyDescent="0.2"/>
    <row r="97" ht="12.95" customHeight="1" x14ac:dyDescent="0.2"/>
    <row r="98" ht="12.95" customHeight="1" x14ac:dyDescent="0.2"/>
    <row r="99" ht="12.95" customHeight="1" x14ac:dyDescent="0.2"/>
    <row r="100" ht="12.95" customHeight="1" x14ac:dyDescent="0.2"/>
    <row r="101" ht="12.95" customHeight="1" x14ac:dyDescent="0.2"/>
    <row r="102" ht="12.95" customHeight="1" x14ac:dyDescent="0.2"/>
    <row r="103" ht="12.95" customHeight="1" x14ac:dyDescent="0.2"/>
    <row r="104" ht="12.95" customHeight="1" x14ac:dyDescent="0.2"/>
    <row r="105" ht="12.95" customHeight="1" x14ac:dyDescent="0.2"/>
    <row r="106" ht="12.95" customHeight="1" x14ac:dyDescent="0.2"/>
    <row r="107" ht="12.95" customHeight="1" x14ac:dyDescent="0.2"/>
    <row r="108" ht="12.95" customHeight="1" x14ac:dyDescent="0.2"/>
    <row r="109" ht="12.95" customHeight="1" x14ac:dyDescent="0.2"/>
    <row r="110" ht="12.95" customHeight="1" x14ac:dyDescent="0.2"/>
    <row r="111" ht="12.95" customHeight="1" x14ac:dyDescent="0.2"/>
    <row r="112" ht="12.95" customHeight="1" x14ac:dyDescent="0.2"/>
    <row r="113" ht="12.95" customHeight="1" x14ac:dyDescent="0.2"/>
    <row r="114" ht="12.95" customHeight="1" x14ac:dyDescent="0.2"/>
    <row r="115" ht="12.95" customHeight="1" x14ac:dyDescent="0.2"/>
    <row r="116" ht="12.95" customHeight="1" x14ac:dyDescent="0.2"/>
    <row r="117" ht="12.95" customHeight="1" x14ac:dyDescent="0.2"/>
    <row r="118" ht="12.95" customHeight="1" x14ac:dyDescent="0.2"/>
    <row r="119" ht="12.95" customHeight="1" x14ac:dyDescent="0.2"/>
    <row r="120" ht="12.95" customHeight="1" x14ac:dyDescent="0.2"/>
    <row r="121" ht="12.95" customHeight="1" x14ac:dyDescent="0.2"/>
    <row r="122" ht="12.95" customHeight="1" x14ac:dyDescent="0.2"/>
    <row r="123" ht="12.95" customHeight="1" x14ac:dyDescent="0.2"/>
    <row r="124" ht="12.95" customHeight="1" x14ac:dyDescent="0.2"/>
    <row r="125" ht="12.95" customHeight="1" x14ac:dyDescent="0.2"/>
    <row r="126" ht="12.95" customHeight="1" x14ac:dyDescent="0.2"/>
    <row r="127" ht="12.95" customHeight="1" x14ac:dyDescent="0.2"/>
    <row r="128" ht="12.95" customHeight="1" x14ac:dyDescent="0.2"/>
    <row r="129" ht="12.95" customHeight="1" x14ac:dyDescent="0.2"/>
    <row r="130" ht="12.95" customHeight="1" x14ac:dyDescent="0.2"/>
    <row r="131" ht="12.95" customHeight="1" x14ac:dyDescent="0.2"/>
    <row r="132" ht="12.95" customHeight="1" x14ac:dyDescent="0.2"/>
    <row r="133" ht="12.95" customHeight="1" x14ac:dyDescent="0.2"/>
    <row r="134" ht="12.95" customHeight="1" x14ac:dyDescent="0.2"/>
    <row r="135" ht="12.95" customHeight="1" x14ac:dyDescent="0.2"/>
    <row r="136" ht="12.95" customHeight="1" x14ac:dyDescent="0.2"/>
    <row r="137" ht="12.95" customHeight="1" x14ac:dyDescent="0.2"/>
    <row r="138" ht="12.95" customHeight="1" x14ac:dyDescent="0.2"/>
    <row r="139" ht="12.95" customHeight="1" x14ac:dyDescent="0.2"/>
    <row r="140" ht="12.95" customHeight="1" x14ac:dyDescent="0.2"/>
    <row r="141" ht="12.95" customHeight="1" x14ac:dyDescent="0.2"/>
    <row r="142" ht="12.95" customHeight="1" x14ac:dyDescent="0.2"/>
    <row r="143" ht="12.95" customHeight="1" x14ac:dyDescent="0.2"/>
    <row r="144" ht="12.95" customHeight="1" x14ac:dyDescent="0.2"/>
    <row r="145" ht="12.95" customHeight="1" x14ac:dyDescent="0.2"/>
    <row r="146" ht="12.95" customHeight="1" x14ac:dyDescent="0.2"/>
    <row r="147" ht="12.95" customHeight="1" x14ac:dyDescent="0.2"/>
    <row r="148" ht="12.95" customHeight="1" x14ac:dyDescent="0.2"/>
    <row r="149" ht="12.95" customHeight="1" x14ac:dyDescent="0.2"/>
    <row r="150" ht="12.95" customHeight="1" x14ac:dyDescent="0.2"/>
    <row r="151" ht="12.95" customHeight="1" x14ac:dyDescent="0.2"/>
    <row r="152" ht="12.95" customHeight="1" x14ac:dyDescent="0.2"/>
    <row r="153" ht="12.95" customHeight="1" x14ac:dyDescent="0.2"/>
    <row r="154" ht="12.95" customHeight="1" x14ac:dyDescent="0.2"/>
    <row r="155" ht="12.95" customHeight="1" x14ac:dyDescent="0.2"/>
    <row r="156" ht="12.95" customHeight="1" x14ac:dyDescent="0.2"/>
    <row r="157" ht="12.95" customHeight="1" x14ac:dyDescent="0.2"/>
    <row r="158" ht="12.95" customHeight="1" x14ac:dyDescent="0.2"/>
    <row r="159" ht="12.95" customHeight="1" x14ac:dyDescent="0.2"/>
    <row r="160" ht="12.95" customHeight="1" x14ac:dyDescent="0.2"/>
    <row r="161" ht="12.95" customHeight="1" x14ac:dyDescent="0.2"/>
    <row r="162" ht="12.95" customHeight="1" x14ac:dyDescent="0.2"/>
    <row r="163" ht="12.95" customHeight="1" x14ac:dyDescent="0.2"/>
    <row r="164" ht="12.95" customHeight="1" x14ac:dyDescent="0.2"/>
    <row r="165" ht="12.95" customHeight="1" x14ac:dyDescent="0.2"/>
    <row r="166" ht="12.95" customHeight="1" x14ac:dyDescent="0.2"/>
    <row r="167" ht="12.95" customHeight="1" x14ac:dyDescent="0.2"/>
    <row r="168" ht="12.95" customHeight="1" x14ac:dyDescent="0.2"/>
    <row r="169" ht="12.95" customHeight="1" x14ac:dyDescent="0.2"/>
    <row r="170" ht="12.95" customHeight="1" x14ac:dyDescent="0.2"/>
    <row r="171" ht="12.95" customHeight="1" x14ac:dyDescent="0.2"/>
    <row r="172" ht="12.95" customHeight="1" x14ac:dyDescent="0.2"/>
    <row r="173" ht="12.95" customHeight="1" x14ac:dyDescent="0.2"/>
    <row r="174" ht="12.95" customHeight="1" x14ac:dyDescent="0.2"/>
    <row r="175" ht="12.95" customHeight="1" x14ac:dyDescent="0.2"/>
    <row r="176" ht="12.95" customHeight="1" x14ac:dyDescent="0.2"/>
    <row r="177" ht="12.95" customHeight="1" x14ac:dyDescent="0.2"/>
    <row r="178" ht="12.95" customHeight="1" x14ac:dyDescent="0.2"/>
    <row r="179" ht="12.95" customHeight="1" x14ac:dyDescent="0.2"/>
    <row r="180" ht="12.95" customHeight="1" x14ac:dyDescent="0.2"/>
    <row r="181" ht="12.95" customHeight="1" x14ac:dyDescent="0.2"/>
    <row r="182" ht="12.95" customHeight="1" x14ac:dyDescent="0.2"/>
    <row r="183" ht="12.95" customHeight="1" x14ac:dyDescent="0.2"/>
    <row r="184" ht="12.95" customHeight="1" x14ac:dyDescent="0.2"/>
    <row r="185" ht="12.95" customHeight="1" x14ac:dyDescent="0.2"/>
    <row r="186" ht="12.95" customHeight="1" x14ac:dyDescent="0.2"/>
    <row r="187" ht="12.95" customHeight="1" x14ac:dyDescent="0.2"/>
    <row r="188" ht="12.95" customHeight="1" x14ac:dyDescent="0.2"/>
    <row r="189" ht="12.95" customHeight="1" x14ac:dyDescent="0.2"/>
    <row r="190" ht="12.95" customHeight="1" x14ac:dyDescent="0.2"/>
    <row r="191" ht="12.95" customHeight="1" x14ac:dyDescent="0.2"/>
    <row r="192" ht="12.95" customHeight="1" x14ac:dyDescent="0.2"/>
    <row r="193" ht="12.95" customHeight="1" x14ac:dyDescent="0.2"/>
    <row r="194" ht="12.95" customHeight="1" x14ac:dyDescent="0.2"/>
    <row r="195" ht="12.95" customHeight="1" x14ac:dyDescent="0.2"/>
    <row r="196" ht="12.95" customHeight="1" x14ac:dyDescent="0.2"/>
    <row r="197" ht="12.95" customHeight="1" x14ac:dyDescent="0.2"/>
    <row r="198" ht="12.95" customHeight="1" x14ac:dyDescent="0.2"/>
    <row r="199" ht="12.95" customHeight="1" x14ac:dyDescent="0.2"/>
    <row r="200" ht="12.95" customHeight="1" x14ac:dyDescent="0.2"/>
    <row r="201" ht="12.95" customHeight="1" x14ac:dyDescent="0.2"/>
    <row r="202" ht="12.95" customHeight="1" x14ac:dyDescent="0.2"/>
    <row r="203" ht="12.95" customHeight="1" x14ac:dyDescent="0.2"/>
    <row r="204" ht="12.95" customHeight="1" x14ac:dyDescent="0.2"/>
    <row r="205" ht="12.95" customHeight="1" x14ac:dyDescent="0.2"/>
    <row r="206" ht="12.95" customHeight="1" x14ac:dyDescent="0.2"/>
    <row r="207" ht="12.95" customHeight="1" x14ac:dyDescent="0.2"/>
    <row r="208" ht="12.95" customHeight="1" x14ac:dyDescent="0.2"/>
    <row r="209" ht="12.95" customHeight="1" x14ac:dyDescent="0.2"/>
    <row r="210" ht="12.95" customHeight="1" x14ac:dyDescent="0.2"/>
    <row r="211" ht="12.95" customHeight="1" x14ac:dyDescent="0.2"/>
    <row r="212" ht="12.95" customHeight="1" x14ac:dyDescent="0.2"/>
    <row r="213" ht="12.95" customHeight="1" x14ac:dyDescent="0.2"/>
    <row r="214" ht="12.95" customHeight="1" x14ac:dyDescent="0.2"/>
    <row r="215" ht="12.95" customHeight="1" x14ac:dyDescent="0.2"/>
    <row r="216" ht="12.95" customHeight="1" x14ac:dyDescent="0.2"/>
    <row r="217" ht="12.95" customHeight="1" x14ac:dyDescent="0.2"/>
    <row r="218" ht="12.95" customHeight="1" x14ac:dyDescent="0.2"/>
    <row r="219" ht="12.95" customHeight="1" x14ac:dyDescent="0.2"/>
    <row r="220" ht="12.95" customHeight="1" x14ac:dyDescent="0.2"/>
    <row r="221" ht="12.95" customHeight="1" x14ac:dyDescent="0.2"/>
    <row r="222" ht="12.95" customHeight="1" x14ac:dyDescent="0.2"/>
    <row r="223" ht="12.95" customHeight="1" x14ac:dyDescent="0.2"/>
    <row r="224" ht="12.95" customHeight="1" x14ac:dyDescent="0.2"/>
    <row r="225" ht="12.95" customHeight="1" x14ac:dyDescent="0.2"/>
    <row r="226" ht="12.95" customHeight="1" x14ac:dyDescent="0.2"/>
    <row r="227" ht="12.95" customHeight="1" x14ac:dyDescent="0.2"/>
    <row r="228" ht="12.95" customHeight="1" x14ac:dyDescent="0.2"/>
    <row r="229" ht="12.95" customHeight="1" x14ac:dyDescent="0.2"/>
    <row r="230" ht="12.95" customHeight="1" x14ac:dyDescent="0.2"/>
  </sheetData>
  <protectedRanges>
    <protectedRange sqref="G18:G19 G21:G22 F9:G15 F16:F25 G31" name="Editable_1_1"/>
    <protectedRange sqref="G23" name="Editable_1_1_2"/>
    <protectedRange sqref="G16:G17" name="Editable_1_1_3"/>
    <protectedRange sqref="G20" name="Editable_1_1_5"/>
    <protectedRange sqref="G24:G25" name="Editable_1_1_6"/>
  </protectedRanges>
  <mergeCells count="1">
    <mergeCell ref="F8:G8"/>
  </mergeCells>
  <dataValidations count="4">
    <dataValidation type="decimal" operator="greaterThan" allowBlank="1" showInputMessage="1" showErrorMessage="1" errorTitle="Error" error="Please only input positive numbers here." sqref="F15" xr:uid="{F3040492-EFD7-4B05-A38D-F26869CC7491}">
      <formula1>0</formula1>
    </dataValidation>
    <dataValidation type="whole" operator="greaterThan" allowBlank="1" showInputMessage="1" showErrorMessage="1" errorTitle="Error" error="Please only input positive whole numbers here." sqref="F13:F14" xr:uid="{0C3DC048-1EF8-40D4-B5F9-9E4EA7223853}">
      <formula1>0</formula1>
    </dataValidation>
    <dataValidation type="whole" operator="greaterThanOrEqual" allowBlank="1" showInputMessage="1" showErrorMessage="1" errorTitle="Error" error="Please only enter percentages here." sqref="F22:F23" xr:uid="{42525704-8B06-4FB8-8AB2-2CB3A59BBF4B}">
      <formula1>0</formula1>
    </dataValidation>
    <dataValidation type="decimal" operator="greaterThan" allowBlank="1" showInputMessage="1" showErrorMessage="1" errorTitle="Error" error="Please only enter positive numbers here." sqref="F25" xr:uid="{A1835C46-8D98-4BD9-AF9B-B48DC3FDA7F7}">
      <formula1>0</formula1>
    </dataValidation>
  </dataValidation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A613-C50E-3144-BE3C-6514D0B29143}">
  <sheetPr codeName="Sheet3">
    <tabColor rgb="FFE2A396"/>
  </sheetPr>
  <dimension ref="A2:D267"/>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customWidth="1"/>
    <col min="7" max="8" width="31.140625" customWidth="1"/>
  </cols>
  <sheetData>
    <row r="2" spans="1:4" ht="15" customHeight="1" x14ac:dyDescent="0.25">
      <c r="B2" s="4" t="s">
        <v>36</v>
      </c>
      <c r="C2" s="2"/>
      <c r="D2" s="3"/>
    </row>
    <row r="3" spans="1:4" ht="15" customHeight="1" x14ac:dyDescent="0.25">
      <c r="B3" s="6" t="s">
        <v>110</v>
      </c>
      <c r="C3" s="5"/>
      <c r="D3" s="49" t="s">
        <v>8</v>
      </c>
    </row>
    <row r="4" spans="1:4" ht="15" customHeight="1" x14ac:dyDescent="0.25">
      <c r="B4" s="6" t="s">
        <v>111</v>
      </c>
      <c r="C4" s="5"/>
      <c r="D4" s="49" t="s">
        <v>9</v>
      </c>
    </row>
    <row r="5" spans="1:4" ht="39.950000000000003" customHeight="1" x14ac:dyDescent="0.25">
      <c r="B5" s="133" t="s">
        <v>137</v>
      </c>
      <c r="C5" s="133"/>
      <c r="D5" s="133"/>
    </row>
    <row r="6" spans="1:4" ht="12.95" customHeight="1" x14ac:dyDescent="0.25">
      <c r="A6" s="81"/>
      <c r="B6" s="52" t="s">
        <v>10</v>
      </c>
      <c r="C6" s="52" t="s">
        <v>12</v>
      </c>
      <c r="D6" s="81"/>
    </row>
    <row r="7" spans="1:4" ht="12.95" customHeight="1" x14ac:dyDescent="0.25">
      <c r="A7" s="81"/>
      <c r="B7" s="57" t="s">
        <v>65</v>
      </c>
      <c r="C7" s="96">
        <f>C25</f>
        <v>0.1391</v>
      </c>
      <c r="D7" s="81"/>
    </row>
    <row r="8" spans="1:4" ht="12.95" customHeight="1" x14ac:dyDescent="0.25">
      <c r="A8" s="81"/>
      <c r="B8" s="57"/>
      <c r="C8" s="96" t="s">
        <v>20</v>
      </c>
      <c r="D8" s="81"/>
    </row>
    <row r="9" spans="1:4" ht="12.95" customHeight="1" x14ac:dyDescent="0.25">
      <c r="A9" s="81"/>
      <c r="B9" s="57" t="s">
        <v>66</v>
      </c>
      <c r="C9" s="96">
        <f>C22</f>
        <v>0</v>
      </c>
      <c r="D9" s="81"/>
    </row>
    <row r="10" spans="1:4" ht="12.95" customHeight="1" x14ac:dyDescent="0.25">
      <c r="A10" s="81"/>
      <c r="B10" s="57"/>
      <c r="C10" s="96" t="s">
        <v>18</v>
      </c>
      <c r="D10" s="81"/>
    </row>
    <row r="11" spans="1:4" ht="12.95" customHeight="1" x14ac:dyDescent="0.25">
      <c r="A11" s="81"/>
      <c r="B11" s="57" t="s">
        <v>67</v>
      </c>
      <c r="C11" s="96">
        <f>C7-C9</f>
        <v>0.1391</v>
      </c>
      <c r="D11" s="81"/>
    </row>
    <row r="12" spans="1:4" ht="12.95" customHeight="1" x14ac:dyDescent="0.25">
      <c r="A12" s="81"/>
      <c r="B12" s="57"/>
      <c r="C12" s="68" t="s">
        <v>19</v>
      </c>
      <c r="D12" s="81"/>
    </row>
    <row r="13" spans="1:4" ht="12.95" customHeight="1" x14ac:dyDescent="0.25">
      <c r="A13" s="81"/>
      <c r="B13" s="57" t="s">
        <v>68</v>
      </c>
      <c r="C13" s="68">
        <f>'Data Input and Results'!F14</f>
        <v>0</v>
      </c>
      <c r="D13" s="81"/>
    </row>
    <row r="14" spans="1:4" ht="12.95" customHeight="1" x14ac:dyDescent="0.25">
      <c r="A14" s="81"/>
      <c r="B14" s="57"/>
      <c r="C14" s="60" t="s">
        <v>18</v>
      </c>
      <c r="D14" s="81"/>
    </row>
    <row r="15" spans="1:4" ht="12.95" customHeight="1" x14ac:dyDescent="0.25">
      <c r="A15" s="81"/>
      <c r="B15" s="64" t="s">
        <v>136</v>
      </c>
      <c r="C15" s="70">
        <f>MAX(C11*C13,0)</f>
        <v>0</v>
      </c>
      <c r="D15" s="81"/>
    </row>
    <row r="16" spans="1:4" ht="12.95" customHeight="1" x14ac:dyDescent="0.25">
      <c r="A16" s="81"/>
      <c r="B16" s="61"/>
      <c r="C16" s="62"/>
      <c r="D16" s="81"/>
    </row>
    <row r="17" spans="1:4" ht="12.95" customHeight="1" x14ac:dyDescent="0.25">
      <c r="A17" s="81"/>
      <c r="B17" s="82"/>
      <c r="C17" s="82"/>
      <c r="D17" s="81"/>
    </row>
    <row r="18" spans="1:4" ht="12.95" customHeight="1" x14ac:dyDescent="0.25">
      <c r="A18" s="81"/>
      <c r="B18" s="81"/>
      <c r="C18" s="81"/>
      <c r="D18" s="81"/>
    </row>
    <row r="19" spans="1:4" ht="12.95" customHeight="1" x14ac:dyDescent="0.25">
      <c r="A19" s="81"/>
      <c r="B19" s="53" t="s">
        <v>135</v>
      </c>
      <c r="C19" s="53"/>
      <c r="D19" s="81"/>
    </row>
    <row r="20" spans="1:4" ht="12.95" customHeight="1" x14ac:dyDescent="0.25">
      <c r="A20" s="81"/>
      <c r="B20" s="54" t="s">
        <v>10</v>
      </c>
      <c r="C20" s="54" t="s">
        <v>12</v>
      </c>
      <c r="D20" s="81"/>
    </row>
    <row r="21" spans="1:4" ht="12.95" customHeight="1" x14ac:dyDescent="0.25">
      <c r="A21" s="81"/>
      <c r="B21" s="65" t="s">
        <v>37</v>
      </c>
      <c r="C21" s="66"/>
      <c r="D21" s="81"/>
    </row>
    <row r="22" spans="1:4" ht="12.95" customHeight="1" x14ac:dyDescent="0.25">
      <c r="A22" s="81"/>
      <c r="B22" s="59" t="s">
        <v>69</v>
      </c>
      <c r="C22" s="97">
        <f>'Data Input and Results'!F15</f>
        <v>0</v>
      </c>
      <c r="D22" s="81"/>
    </row>
    <row r="23" spans="1:4" ht="12.95" customHeight="1" x14ac:dyDescent="0.25">
      <c r="A23" s="81"/>
      <c r="D23" s="81"/>
    </row>
    <row r="24" spans="1:4" ht="12.95" customHeight="1" x14ac:dyDescent="0.25">
      <c r="A24" s="81"/>
      <c r="B24" s="65" t="s">
        <v>42</v>
      </c>
      <c r="C24" s="97"/>
      <c r="D24" s="81"/>
    </row>
    <row r="25" spans="1:4" ht="12.95" customHeight="1" x14ac:dyDescent="0.25">
      <c r="A25" s="81"/>
      <c r="B25" s="59" t="s">
        <v>69</v>
      </c>
      <c r="C25" s="97">
        <f>'Data Input and Results'!F31</f>
        <v>0.1391</v>
      </c>
      <c r="D25" s="81"/>
    </row>
    <row r="26" spans="1:4" ht="12.95" customHeight="1" x14ac:dyDescent="0.25">
      <c r="A26" s="81"/>
      <c r="B26" s="81"/>
      <c r="C26" s="81"/>
      <c r="D26" s="81"/>
    </row>
    <row r="27" spans="1:4" ht="12.95" customHeight="1" x14ac:dyDescent="0.25">
      <c r="A27" s="81"/>
      <c r="B27" s="81"/>
      <c r="C27" s="81"/>
      <c r="D27" s="81"/>
    </row>
    <row r="28" spans="1:4" ht="12.95" customHeight="1" x14ac:dyDescent="0.25">
      <c r="A28" s="81"/>
      <c r="B28" s="81"/>
      <c r="C28" s="81"/>
      <c r="D28" s="81"/>
    </row>
    <row r="29" spans="1:4" ht="12.95" customHeight="1" x14ac:dyDescent="0.25">
      <c r="A29" s="81"/>
      <c r="B29" s="81"/>
      <c r="C29" s="81"/>
      <c r="D29" s="81"/>
    </row>
    <row r="30" spans="1:4" ht="12.95" customHeight="1" x14ac:dyDescent="0.25">
      <c r="A30" s="81"/>
      <c r="B30" s="81"/>
      <c r="C30" s="81"/>
      <c r="D30" s="81"/>
    </row>
    <row r="31" spans="1:4" ht="12.95" customHeight="1" x14ac:dyDescent="0.25">
      <c r="A31" s="81"/>
      <c r="B31" s="81"/>
      <c r="C31" s="81"/>
      <c r="D31" s="81"/>
    </row>
    <row r="32" spans="1:4" ht="12.95" customHeight="1" x14ac:dyDescent="0.25">
      <c r="A32" s="81"/>
      <c r="B32" s="81"/>
      <c r="C32" s="81"/>
      <c r="D32" s="81"/>
    </row>
    <row r="33" spans="1:4" ht="12.95" customHeight="1" x14ac:dyDescent="0.25">
      <c r="A33" s="81"/>
      <c r="B33" s="81"/>
      <c r="C33" s="81"/>
      <c r="D33" s="81"/>
    </row>
    <row r="34" spans="1:4" ht="12.95" customHeight="1" x14ac:dyDescent="0.25">
      <c r="A34" s="81"/>
      <c r="B34" s="81"/>
      <c r="C34" s="81"/>
      <c r="D34" s="81"/>
    </row>
    <row r="35" spans="1:4" ht="12.95" customHeight="1" x14ac:dyDescent="0.25">
      <c r="A35" s="81"/>
      <c r="B35" s="81"/>
      <c r="C35" s="81"/>
      <c r="D35" s="81"/>
    </row>
    <row r="36" spans="1:4" ht="12.95" customHeight="1" x14ac:dyDescent="0.25">
      <c r="A36" s="81"/>
      <c r="B36" s="81"/>
      <c r="C36" s="81"/>
      <c r="D36" s="81"/>
    </row>
    <row r="37" spans="1:4" ht="12.95" customHeight="1" x14ac:dyDescent="0.25">
      <c r="A37" s="81"/>
      <c r="B37" s="81"/>
      <c r="C37" s="81"/>
      <c r="D37" s="81"/>
    </row>
    <row r="38" spans="1:4" ht="12.95" customHeight="1" x14ac:dyDescent="0.25">
      <c r="A38" s="81"/>
      <c r="B38" s="81"/>
      <c r="C38" s="81"/>
      <c r="D38" s="81"/>
    </row>
    <row r="39" spans="1:4" ht="12.95" customHeight="1" x14ac:dyDescent="0.25">
      <c r="A39" s="81"/>
      <c r="B39" s="81"/>
      <c r="C39" s="81"/>
      <c r="D39" s="81"/>
    </row>
    <row r="40" spans="1:4" ht="12.95" customHeight="1" x14ac:dyDescent="0.25">
      <c r="A40" s="81"/>
      <c r="B40" s="81"/>
      <c r="C40" s="81"/>
      <c r="D40" s="81"/>
    </row>
    <row r="41" spans="1:4" ht="12.95" customHeight="1" x14ac:dyDescent="0.25">
      <c r="A41" s="81"/>
      <c r="B41" s="81"/>
      <c r="C41" s="81"/>
      <c r="D41" s="81"/>
    </row>
    <row r="42" spans="1:4" ht="12.95" customHeight="1" x14ac:dyDescent="0.25">
      <c r="A42" s="81"/>
      <c r="B42" s="81"/>
      <c r="C42" s="81"/>
      <c r="D42" s="81"/>
    </row>
    <row r="43" spans="1:4" ht="12.95" customHeight="1" x14ac:dyDescent="0.25">
      <c r="A43" s="81"/>
      <c r="B43" s="81"/>
      <c r="C43" s="81"/>
      <c r="D43" s="81"/>
    </row>
    <row r="44" spans="1:4" ht="12.95" customHeight="1" x14ac:dyDescent="0.25">
      <c r="A44" s="81"/>
      <c r="B44" s="81"/>
      <c r="C44" s="81"/>
      <c r="D44" s="81"/>
    </row>
    <row r="45" spans="1:4" ht="12.95" customHeight="1" x14ac:dyDescent="0.25">
      <c r="A45" s="81"/>
      <c r="B45" s="81"/>
      <c r="C45" s="81"/>
      <c r="D45" s="81"/>
    </row>
    <row r="46" spans="1:4" ht="12.95" customHeight="1" x14ac:dyDescent="0.25">
      <c r="A46" s="81"/>
      <c r="B46" s="81"/>
      <c r="C46" s="81"/>
      <c r="D46" s="81"/>
    </row>
    <row r="47" spans="1:4" s="7" customFormat="1" ht="12.95" customHeight="1" x14ac:dyDescent="0.25">
      <c r="A47" s="81"/>
      <c r="B47" s="81"/>
      <c r="C47" s="81"/>
      <c r="D47" s="81"/>
    </row>
    <row r="48" spans="1:4" ht="12.95" customHeight="1" x14ac:dyDescent="0.25">
      <c r="A48" s="81"/>
      <c r="B48" s="81"/>
      <c r="C48" s="81"/>
      <c r="D48" s="81"/>
    </row>
    <row r="49" spans="1:4" ht="12.95" customHeight="1" x14ac:dyDescent="0.25">
      <c r="A49" s="81"/>
      <c r="B49" s="81"/>
      <c r="C49" s="81"/>
      <c r="D49" s="81"/>
    </row>
    <row r="50" spans="1:4" s="7" customFormat="1" ht="12.95" customHeight="1" x14ac:dyDescent="0.25">
      <c r="A50" s="81"/>
      <c r="B50" s="81"/>
      <c r="C50" s="81"/>
      <c r="D50" s="81"/>
    </row>
    <row r="51" spans="1:4" ht="12.95" customHeight="1" x14ac:dyDescent="0.25">
      <c r="A51" s="81"/>
      <c r="B51" s="81"/>
      <c r="C51" s="81"/>
      <c r="D51" s="81"/>
    </row>
    <row r="52" spans="1:4" ht="12.95" customHeight="1" x14ac:dyDescent="0.25">
      <c r="A52" s="81"/>
      <c r="B52" s="81"/>
      <c r="C52" s="81"/>
      <c r="D52" s="81"/>
    </row>
    <row r="53" spans="1:4" ht="12.95" customHeight="1" x14ac:dyDescent="0.25">
      <c r="A53" s="81"/>
      <c r="B53" s="81"/>
      <c r="C53" s="81"/>
      <c r="D53" s="81"/>
    </row>
    <row r="54" spans="1:4" ht="12.95" customHeight="1" x14ac:dyDescent="0.25">
      <c r="A54" s="81"/>
      <c r="B54" s="81"/>
      <c r="C54" s="81"/>
      <c r="D54" s="81"/>
    </row>
    <row r="55" spans="1:4" s="7" customFormat="1" ht="12.95" customHeight="1" x14ac:dyDescent="0.25">
      <c r="A55" s="81"/>
      <c r="B55" s="81"/>
      <c r="C55" s="81"/>
      <c r="D55" s="81"/>
    </row>
    <row r="56" spans="1:4" ht="12.95" customHeight="1" x14ac:dyDescent="0.25">
      <c r="A56" s="81"/>
      <c r="B56" s="81"/>
      <c r="C56" s="81"/>
      <c r="D56" s="81"/>
    </row>
    <row r="57" spans="1:4" ht="12.95" customHeight="1" x14ac:dyDescent="0.25">
      <c r="A57" s="81"/>
      <c r="B57" s="81"/>
      <c r="C57" s="81"/>
      <c r="D57" s="81"/>
    </row>
    <row r="58" spans="1:4" ht="12.95" customHeight="1" x14ac:dyDescent="0.25">
      <c r="A58" s="81"/>
      <c r="B58" s="81"/>
      <c r="C58" s="81"/>
      <c r="D58" s="81"/>
    </row>
    <row r="59" spans="1:4" ht="12.95" customHeight="1" x14ac:dyDescent="0.25">
      <c r="A59" s="81"/>
      <c r="B59" s="81"/>
      <c r="C59" s="81"/>
      <c r="D59" s="81"/>
    </row>
    <row r="60" spans="1:4" ht="12.95" customHeight="1" x14ac:dyDescent="0.25">
      <c r="A60" s="81"/>
      <c r="B60" s="81"/>
      <c r="C60" s="81"/>
      <c r="D60" s="81"/>
    </row>
    <row r="61" spans="1:4" s="7" customFormat="1" ht="12.95" customHeight="1" x14ac:dyDescent="0.25">
      <c r="A61" s="81"/>
      <c r="B61" s="81"/>
      <c r="C61" s="81"/>
      <c r="D61" s="81"/>
    </row>
    <row r="62" spans="1:4" ht="12.95" customHeight="1" x14ac:dyDescent="0.25">
      <c r="A62" s="81"/>
      <c r="B62" s="81"/>
      <c r="C62" s="81"/>
      <c r="D62" s="81"/>
    </row>
    <row r="63" spans="1:4" s="7" customFormat="1" ht="12.95" customHeight="1" x14ac:dyDescent="0.25">
      <c r="A63" s="81"/>
      <c r="B63" s="81"/>
      <c r="C63" s="81"/>
      <c r="D63" s="81"/>
    </row>
    <row r="64" spans="1:4" ht="12.95" customHeight="1" x14ac:dyDescent="0.25">
      <c r="A64" s="81"/>
      <c r="B64" s="81"/>
      <c r="C64" s="81"/>
      <c r="D64" s="81"/>
    </row>
    <row r="65" spans="1:4" ht="12.95" customHeight="1" x14ac:dyDescent="0.25">
      <c r="A65" s="81"/>
      <c r="B65" s="81"/>
      <c r="C65" s="81"/>
      <c r="D65" s="81"/>
    </row>
    <row r="66" spans="1:4" ht="12.95" customHeight="1" x14ac:dyDescent="0.25">
      <c r="A66" s="81"/>
      <c r="B66" s="81"/>
      <c r="C66" s="81"/>
      <c r="D66" s="81"/>
    </row>
    <row r="67" spans="1:4" ht="12.95" customHeight="1" x14ac:dyDescent="0.25">
      <c r="A67" s="81"/>
      <c r="B67" s="81"/>
      <c r="C67" s="81"/>
      <c r="D67" s="81"/>
    </row>
    <row r="68" spans="1:4" ht="12.95" customHeight="1" x14ac:dyDescent="0.25">
      <c r="A68" s="81"/>
      <c r="B68" s="81"/>
      <c r="C68" s="81"/>
      <c r="D68" s="81"/>
    </row>
    <row r="69" spans="1:4" ht="12.95" customHeight="1" x14ac:dyDescent="0.25">
      <c r="A69" s="81"/>
      <c r="B69" s="81"/>
      <c r="C69" s="81"/>
      <c r="D69" s="81"/>
    </row>
    <row r="70" spans="1:4" s="7" customFormat="1" ht="12.95" customHeight="1" x14ac:dyDescent="0.25">
      <c r="A70" s="81"/>
      <c r="B70" s="81"/>
      <c r="C70" s="81"/>
      <c r="D70" s="81"/>
    </row>
    <row r="71" spans="1:4" ht="12.95" customHeight="1" x14ac:dyDescent="0.25">
      <c r="A71" s="81"/>
      <c r="B71" s="81"/>
      <c r="C71" s="81"/>
      <c r="D71" s="81"/>
    </row>
    <row r="72" spans="1:4" s="7" customFormat="1" ht="12.95" customHeight="1" x14ac:dyDescent="0.25">
      <c r="A72" s="81"/>
      <c r="B72" s="81"/>
      <c r="C72" s="81"/>
      <c r="D72" s="81"/>
    </row>
    <row r="73" spans="1:4" ht="12.95" customHeight="1" x14ac:dyDescent="0.25">
      <c r="A73" s="81"/>
      <c r="B73" s="81"/>
      <c r="C73" s="81"/>
      <c r="D73" s="81"/>
    </row>
    <row r="74" spans="1:4" ht="12.95" customHeight="1" x14ac:dyDescent="0.25">
      <c r="A74" s="81"/>
      <c r="B74" s="81"/>
      <c r="C74" s="81"/>
      <c r="D74" s="81"/>
    </row>
    <row r="75" spans="1:4" ht="12.95" customHeight="1" x14ac:dyDescent="0.25">
      <c r="A75" s="81"/>
      <c r="B75" s="81"/>
      <c r="C75" s="81"/>
      <c r="D75" s="81"/>
    </row>
    <row r="76" spans="1:4" s="7" customFormat="1" ht="12.95" customHeight="1" x14ac:dyDescent="0.25">
      <c r="A76" s="81"/>
      <c r="B76" s="81"/>
      <c r="C76" s="81"/>
      <c r="D76" s="81"/>
    </row>
    <row r="77" spans="1:4" ht="12.95" customHeight="1" x14ac:dyDescent="0.25">
      <c r="A77" s="81"/>
      <c r="B77" s="81"/>
      <c r="C77" s="81"/>
      <c r="D77" s="81"/>
    </row>
    <row r="78" spans="1:4" ht="12.95" customHeight="1" x14ac:dyDescent="0.25">
      <c r="A78" s="81"/>
      <c r="B78" s="81"/>
      <c r="C78" s="81"/>
      <c r="D78" s="81"/>
    </row>
    <row r="79" spans="1:4" ht="12.95" customHeight="1" x14ac:dyDescent="0.25">
      <c r="A79" s="81"/>
      <c r="B79" s="81"/>
      <c r="C79" s="81"/>
      <c r="D79" s="81"/>
    </row>
    <row r="80" spans="1:4" ht="12.95" customHeight="1" x14ac:dyDescent="0.25">
      <c r="A80" s="81"/>
      <c r="B80" s="81"/>
      <c r="C80" s="81"/>
      <c r="D80" s="81"/>
    </row>
    <row r="81" spans="1:4" ht="12.95" customHeight="1" x14ac:dyDescent="0.25">
      <c r="A81" s="81"/>
      <c r="B81" s="81"/>
      <c r="C81" s="81"/>
      <c r="D81" s="81"/>
    </row>
    <row r="82" spans="1:4" ht="12.95" customHeight="1" x14ac:dyDescent="0.25">
      <c r="A82" s="81"/>
      <c r="B82" s="81"/>
      <c r="C82" s="81"/>
      <c r="D82" s="81"/>
    </row>
    <row r="83" spans="1:4" ht="12.95" customHeight="1" x14ac:dyDescent="0.25">
      <c r="A83" s="81"/>
      <c r="B83" s="81"/>
      <c r="C83" s="81"/>
      <c r="D83" s="81"/>
    </row>
    <row r="84" spans="1:4" ht="12.95" customHeight="1" x14ac:dyDescent="0.25">
      <c r="A84" s="81"/>
      <c r="B84" s="81"/>
      <c r="C84" s="81"/>
      <c r="D84" s="81"/>
    </row>
    <row r="85" spans="1:4" ht="12.95" customHeight="1" x14ac:dyDescent="0.25">
      <c r="A85" s="81"/>
      <c r="B85" s="81"/>
      <c r="C85" s="81"/>
      <c r="D85" s="81"/>
    </row>
    <row r="86" spans="1:4" ht="12.95" customHeight="1" x14ac:dyDescent="0.25">
      <c r="A86" s="81"/>
      <c r="B86" s="81"/>
      <c r="C86" s="81"/>
      <c r="D86" s="81"/>
    </row>
    <row r="87" spans="1:4" ht="12.95" customHeight="1" x14ac:dyDescent="0.25">
      <c r="A87" s="81"/>
      <c r="B87" s="81"/>
      <c r="C87" s="81"/>
      <c r="D87" s="81"/>
    </row>
    <row r="88" spans="1:4" ht="12.95" customHeight="1" x14ac:dyDescent="0.25">
      <c r="A88" s="81"/>
      <c r="B88" s="81"/>
      <c r="C88" s="81"/>
      <c r="D88" s="81"/>
    </row>
    <row r="89" spans="1:4" ht="12.95" customHeight="1" x14ac:dyDescent="0.25">
      <c r="A89" s="81"/>
      <c r="B89" s="81"/>
      <c r="C89" s="81"/>
      <c r="D89" s="81"/>
    </row>
    <row r="90" spans="1:4" ht="12.95" customHeight="1" x14ac:dyDescent="0.25">
      <c r="A90" s="81"/>
      <c r="B90" s="81"/>
      <c r="C90" s="81"/>
      <c r="D90" s="81"/>
    </row>
    <row r="91" spans="1:4" ht="12.95" customHeight="1" x14ac:dyDescent="0.25">
      <c r="A91" s="81"/>
      <c r="B91" s="81"/>
      <c r="C91" s="81"/>
      <c r="D91" s="81"/>
    </row>
    <row r="92" spans="1:4" ht="12.95" customHeight="1" x14ac:dyDescent="0.25">
      <c r="A92" s="81"/>
      <c r="B92" s="81"/>
      <c r="C92" s="81"/>
      <c r="D92" s="81"/>
    </row>
    <row r="93" spans="1:4" ht="12.95" customHeight="1" x14ac:dyDescent="0.25">
      <c r="A93" s="81"/>
      <c r="B93" s="81"/>
      <c r="C93" s="81"/>
      <c r="D93" s="81"/>
    </row>
    <row r="94" spans="1:4" ht="12.95" customHeight="1" x14ac:dyDescent="0.25">
      <c r="A94" s="81"/>
      <c r="B94" s="81"/>
      <c r="C94" s="81"/>
      <c r="D94" s="81"/>
    </row>
    <row r="95" spans="1:4" ht="12.95" customHeight="1" x14ac:dyDescent="0.25">
      <c r="A95" s="81"/>
      <c r="B95" s="81"/>
      <c r="C95" s="81"/>
      <c r="D95" s="81"/>
    </row>
    <row r="96" spans="1:4" ht="12.95" customHeight="1" x14ac:dyDescent="0.25">
      <c r="A96" s="81"/>
      <c r="B96" s="81"/>
      <c r="C96" s="81"/>
      <c r="D96" s="81"/>
    </row>
    <row r="97" spans="1:4" ht="12.95" customHeight="1" x14ac:dyDescent="0.25">
      <c r="A97" s="81"/>
      <c r="B97" s="81"/>
      <c r="C97" s="81"/>
      <c r="D97" s="81"/>
    </row>
    <row r="98" spans="1:4" ht="12.95" customHeight="1" x14ac:dyDescent="0.25">
      <c r="A98" s="81"/>
      <c r="B98" s="81"/>
      <c r="C98" s="81"/>
      <c r="D98" s="81"/>
    </row>
    <row r="99" spans="1:4" ht="12.95" customHeight="1" x14ac:dyDescent="0.25">
      <c r="A99" s="81"/>
      <c r="B99" s="81"/>
      <c r="C99" s="81"/>
      <c r="D99" s="81"/>
    </row>
    <row r="100" spans="1:4" ht="12.95" customHeight="1" x14ac:dyDescent="0.25">
      <c r="A100" s="81"/>
      <c r="B100" s="81"/>
      <c r="C100" s="81"/>
      <c r="D100" s="81"/>
    </row>
    <row r="101" spans="1:4" ht="12.95" customHeight="1" x14ac:dyDescent="0.25">
      <c r="A101" s="81"/>
      <c r="B101" s="81"/>
      <c r="C101" s="81"/>
      <c r="D101" s="81"/>
    </row>
    <row r="102" spans="1:4" ht="12.95" customHeight="1" x14ac:dyDescent="0.25">
      <c r="A102" s="81"/>
      <c r="B102" s="81"/>
      <c r="C102" s="81"/>
      <c r="D102" s="81"/>
    </row>
    <row r="103" spans="1:4" ht="12.95" customHeight="1" x14ac:dyDescent="0.25">
      <c r="A103" s="81"/>
      <c r="B103" s="81"/>
      <c r="C103" s="81"/>
      <c r="D103" s="81"/>
    </row>
    <row r="104" spans="1:4" ht="12.95" customHeight="1" x14ac:dyDescent="0.25">
      <c r="A104" s="81"/>
      <c r="B104" s="81"/>
      <c r="C104" s="81"/>
      <c r="D104" s="81"/>
    </row>
    <row r="105" spans="1:4" ht="12.95" customHeight="1" x14ac:dyDescent="0.25">
      <c r="A105" s="81"/>
      <c r="B105" s="81"/>
      <c r="C105" s="81"/>
      <c r="D105" s="81"/>
    </row>
    <row r="106" spans="1:4" ht="12.95" customHeight="1" x14ac:dyDescent="0.25">
      <c r="A106" s="81"/>
      <c r="B106" s="81"/>
      <c r="C106" s="81"/>
      <c r="D106" s="81"/>
    </row>
    <row r="107" spans="1:4" ht="12.95" customHeight="1" x14ac:dyDescent="0.25">
      <c r="A107" s="81"/>
      <c r="B107" s="81"/>
      <c r="C107" s="81"/>
      <c r="D107" s="81"/>
    </row>
    <row r="108" spans="1:4" ht="12.95" customHeight="1" x14ac:dyDescent="0.25">
      <c r="A108" s="81"/>
      <c r="B108" s="81"/>
      <c r="C108" s="81"/>
      <c r="D108" s="81"/>
    </row>
    <row r="109" spans="1:4" ht="12.95" customHeight="1" x14ac:dyDescent="0.25">
      <c r="A109" s="81"/>
      <c r="B109" s="81"/>
      <c r="C109" s="81"/>
      <c r="D109" s="81"/>
    </row>
    <row r="110" spans="1:4" ht="12.95" customHeight="1" x14ac:dyDescent="0.25">
      <c r="A110" s="81"/>
      <c r="B110" s="81"/>
      <c r="C110" s="81"/>
      <c r="D110" s="81"/>
    </row>
    <row r="111" spans="1:4" ht="12.95" customHeight="1" x14ac:dyDescent="0.25">
      <c r="A111" s="81"/>
      <c r="B111" s="81"/>
      <c r="C111" s="81"/>
      <c r="D111" s="81"/>
    </row>
    <row r="112" spans="1:4" ht="12.95" customHeight="1" x14ac:dyDescent="0.25">
      <c r="A112" s="81"/>
      <c r="B112" s="81"/>
      <c r="C112" s="81"/>
      <c r="D112" s="81"/>
    </row>
    <row r="113" spans="1:4" ht="12.95" customHeight="1" x14ac:dyDescent="0.25">
      <c r="A113" s="81"/>
      <c r="B113" s="81"/>
      <c r="C113" s="81"/>
      <c r="D113" s="81"/>
    </row>
    <row r="114" spans="1:4" ht="12.95" customHeight="1" x14ac:dyDescent="0.25">
      <c r="A114" s="81"/>
      <c r="B114" s="81"/>
      <c r="C114" s="81"/>
      <c r="D114" s="81"/>
    </row>
    <row r="115" spans="1:4" ht="12.95" customHeight="1" x14ac:dyDescent="0.25">
      <c r="A115" s="81"/>
      <c r="B115" s="81"/>
      <c r="C115" s="81"/>
      <c r="D115" s="81"/>
    </row>
    <row r="116" spans="1:4" ht="12.95" customHeight="1" x14ac:dyDescent="0.25">
      <c r="A116" s="81"/>
      <c r="B116" s="81"/>
      <c r="C116" s="81"/>
      <c r="D116" s="81"/>
    </row>
    <row r="117" spans="1:4" ht="12.95" customHeight="1" x14ac:dyDescent="0.25">
      <c r="A117" s="81"/>
      <c r="B117" s="81"/>
      <c r="C117" s="81"/>
      <c r="D117" s="81"/>
    </row>
    <row r="118" spans="1:4" ht="12.95" customHeight="1" x14ac:dyDescent="0.25">
      <c r="A118" s="81"/>
      <c r="B118" s="81"/>
      <c r="C118" s="81"/>
      <c r="D118" s="81"/>
    </row>
    <row r="119" spans="1:4" ht="12.95" customHeight="1" x14ac:dyDescent="0.25">
      <c r="A119" s="81"/>
      <c r="B119" s="81"/>
      <c r="C119" s="81"/>
      <c r="D119" s="81"/>
    </row>
    <row r="120" spans="1:4" ht="12.95" customHeight="1" x14ac:dyDescent="0.25">
      <c r="A120" s="81"/>
      <c r="B120" s="81"/>
      <c r="C120" s="81"/>
      <c r="D120" s="81"/>
    </row>
    <row r="121" spans="1:4" ht="12.95" customHeight="1" x14ac:dyDescent="0.25">
      <c r="A121" s="81"/>
      <c r="B121" s="81"/>
      <c r="C121" s="81"/>
      <c r="D121" s="81"/>
    </row>
    <row r="122" spans="1:4" ht="12.95" customHeight="1" x14ac:dyDescent="0.25">
      <c r="A122" s="81"/>
      <c r="B122" s="81"/>
      <c r="C122" s="81"/>
      <c r="D122" s="81"/>
    </row>
    <row r="123" spans="1:4" ht="12.95" customHeight="1" x14ac:dyDescent="0.25">
      <c r="A123" s="81"/>
      <c r="B123" s="81"/>
      <c r="C123" s="81"/>
      <c r="D123" s="81"/>
    </row>
    <row r="124" spans="1:4" ht="12.95" customHeight="1" x14ac:dyDescent="0.25">
      <c r="A124" s="81"/>
      <c r="B124" s="81"/>
      <c r="C124" s="81"/>
      <c r="D124" s="81"/>
    </row>
    <row r="125" spans="1:4" ht="12.95" customHeight="1" x14ac:dyDescent="0.25">
      <c r="A125" s="81"/>
      <c r="B125" s="81"/>
      <c r="C125" s="81"/>
      <c r="D125" s="81"/>
    </row>
    <row r="126" spans="1:4" ht="12.95" customHeight="1" x14ac:dyDescent="0.25">
      <c r="A126" s="81"/>
      <c r="B126" s="81"/>
      <c r="C126" s="81"/>
      <c r="D126" s="81"/>
    </row>
    <row r="127" spans="1:4" ht="12.95" customHeight="1" x14ac:dyDescent="0.25">
      <c r="A127" s="81"/>
      <c r="B127" s="81"/>
      <c r="C127" s="81"/>
      <c r="D127" s="81"/>
    </row>
    <row r="128" spans="1:4" ht="12.95" customHeight="1" x14ac:dyDescent="0.25">
      <c r="A128" s="81"/>
      <c r="B128" s="81"/>
      <c r="C128" s="81"/>
      <c r="D128" s="81"/>
    </row>
    <row r="129" spans="1:4" ht="12.95" customHeight="1" x14ac:dyDescent="0.25">
      <c r="A129" s="81"/>
      <c r="B129" s="81"/>
      <c r="C129" s="81"/>
      <c r="D129" s="81"/>
    </row>
    <row r="130" spans="1:4" ht="12.95" customHeight="1" x14ac:dyDescent="0.25">
      <c r="A130" s="81"/>
      <c r="B130" s="81"/>
      <c r="C130" s="81"/>
      <c r="D130" s="81"/>
    </row>
    <row r="131" spans="1:4" ht="12.95" customHeight="1" x14ac:dyDescent="0.25">
      <c r="A131" s="81"/>
      <c r="B131" s="81"/>
      <c r="C131" s="81"/>
      <c r="D131" s="81"/>
    </row>
    <row r="132" spans="1:4" ht="12.95" customHeight="1" x14ac:dyDescent="0.25">
      <c r="A132" s="81"/>
      <c r="B132" s="81"/>
      <c r="C132" s="81"/>
      <c r="D132" s="81"/>
    </row>
    <row r="133" spans="1:4" ht="12.95" customHeight="1" x14ac:dyDescent="0.25">
      <c r="A133" s="81"/>
      <c r="B133" s="81"/>
      <c r="C133" s="81"/>
      <c r="D133" s="81"/>
    </row>
    <row r="134" spans="1:4" ht="12.95" customHeight="1" x14ac:dyDescent="0.25">
      <c r="A134" s="81"/>
      <c r="B134" s="81"/>
      <c r="C134" s="81"/>
      <c r="D134" s="81"/>
    </row>
    <row r="135" spans="1:4" ht="12.95" customHeight="1" x14ac:dyDescent="0.25">
      <c r="A135" s="81"/>
      <c r="B135" s="81"/>
      <c r="C135" s="81"/>
      <c r="D135" s="81"/>
    </row>
    <row r="136" spans="1:4" ht="12.95" customHeight="1" x14ac:dyDescent="0.25">
      <c r="A136" s="81"/>
      <c r="B136" s="81"/>
      <c r="C136" s="81"/>
      <c r="D136" s="81"/>
    </row>
    <row r="137" spans="1:4" ht="12.95" customHeight="1" x14ac:dyDescent="0.25">
      <c r="A137" s="81"/>
      <c r="B137" s="81"/>
      <c r="C137" s="81"/>
      <c r="D137" s="81"/>
    </row>
    <row r="138" spans="1:4" ht="12.95" customHeight="1" x14ac:dyDescent="0.25">
      <c r="A138" s="81"/>
      <c r="B138" s="81"/>
      <c r="C138" s="81"/>
      <c r="D138" s="81"/>
    </row>
    <row r="139" spans="1:4" ht="12.95" customHeight="1" x14ac:dyDescent="0.25">
      <c r="A139" s="81"/>
      <c r="B139" s="81"/>
      <c r="C139" s="81"/>
      <c r="D139" s="81"/>
    </row>
    <row r="140" spans="1:4" ht="12.95" customHeight="1" x14ac:dyDescent="0.25">
      <c r="A140" s="81"/>
      <c r="B140" s="81"/>
      <c r="C140" s="81"/>
      <c r="D140" s="81"/>
    </row>
    <row r="141" spans="1:4" ht="12.95" customHeight="1" x14ac:dyDescent="0.25">
      <c r="A141" s="81"/>
      <c r="B141" s="81"/>
      <c r="C141" s="81"/>
      <c r="D141" s="81"/>
    </row>
    <row r="142" spans="1:4" ht="12.95" customHeight="1" x14ac:dyDescent="0.25">
      <c r="A142" s="81"/>
      <c r="B142" s="81"/>
      <c r="C142" s="81"/>
      <c r="D142" s="81"/>
    </row>
    <row r="143" spans="1:4" ht="12.95" customHeight="1" x14ac:dyDescent="0.25">
      <c r="A143" s="81"/>
      <c r="B143" s="81"/>
      <c r="C143" s="81"/>
      <c r="D143" s="81"/>
    </row>
    <row r="144" spans="1:4" ht="12.95" customHeight="1" x14ac:dyDescent="0.25">
      <c r="A144" s="81"/>
      <c r="B144" s="81"/>
      <c r="C144" s="81"/>
      <c r="D144" s="81"/>
    </row>
    <row r="145" spans="1:4" ht="12.95" customHeight="1" x14ac:dyDescent="0.25">
      <c r="A145" s="81"/>
      <c r="B145" s="81"/>
      <c r="C145" s="81"/>
      <c r="D145" s="81"/>
    </row>
    <row r="146" spans="1:4" ht="12.95" customHeight="1" x14ac:dyDescent="0.25">
      <c r="A146" s="81"/>
      <c r="B146" s="81"/>
      <c r="C146" s="81"/>
      <c r="D146" s="81"/>
    </row>
    <row r="147" spans="1:4" ht="12.95" customHeight="1" x14ac:dyDescent="0.25">
      <c r="A147" s="81"/>
      <c r="B147" s="81"/>
      <c r="C147" s="81"/>
      <c r="D147" s="81"/>
    </row>
    <row r="148" spans="1:4" ht="12.95" customHeight="1" x14ac:dyDescent="0.25">
      <c r="A148" s="81"/>
      <c r="B148" s="81"/>
      <c r="C148" s="81"/>
      <c r="D148" s="81"/>
    </row>
    <row r="149" spans="1:4" ht="12.95" customHeight="1" x14ac:dyDescent="0.25">
      <c r="A149" s="81"/>
      <c r="B149" s="81"/>
      <c r="C149" s="81"/>
      <c r="D149" s="81"/>
    </row>
    <row r="150" spans="1:4" ht="12.95" customHeight="1" x14ac:dyDescent="0.25">
      <c r="A150" s="81"/>
      <c r="B150" s="81"/>
      <c r="C150" s="81"/>
      <c r="D150" s="81"/>
    </row>
    <row r="151" spans="1:4" ht="12.95" customHeight="1" x14ac:dyDescent="0.25">
      <c r="A151" s="81"/>
      <c r="B151" s="81"/>
      <c r="C151" s="81"/>
      <c r="D151" s="81"/>
    </row>
    <row r="152" spans="1:4" ht="12.95" customHeight="1" x14ac:dyDescent="0.25">
      <c r="A152" s="81"/>
      <c r="B152" s="81"/>
      <c r="C152" s="81"/>
      <c r="D152" s="81"/>
    </row>
    <row r="153" spans="1:4" ht="12.95" customHeight="1" x14ac:dyDescent="0.25">
      <c r="A153" s="81"/>
      <c r="B153" s="81"/>
      <c r="C153" s="81"/>
      <c r="D153" s="81"/>
    </row>
    <row r="154" spans="1:4" ht="12.95" customHeight="1" x14ac:dyDescent="0.25">
      <c r="A154" s="81"/>
      <c r="B154" s="81"/>
      <c r="C154" s="81"/>
      <c r="D154" s="81"/>
    </row>
    <row r="155" spans="1:4" ht="12.95" customHeight="1" x14ac:dyDescent="0.25">
      <c r="A155" s="81"/>
      <c r="B155" s="81"/>
      <c r="C155" s="81"/>
      <c r="D155" s="81"/>
    </row>
    <row r="156" spans="1:4" ht="12.95" customHeight="1" x14ac:dyDescent="0.25">
      <c r="A156" s="81"/>
      <c r="B156" s="81"/>
      <c r="C156" s="81"/>
      <c r="D156" s="81"/>
    </row>
    <row r="157" spans="1:4" ht="12.95" customHeight="1" x14ac:dyDescent="0.25">
      <c r="A157" s="81"/>
      <c r="B157" s="81"/>
      <c r="C157" s="81"/>
      <c r="D157" s="81"/>
    </row>
    <row r="158" spans="1:4" ht="12.95" customHeight="1" x14ac:dyDescent="0.25">
      <c r="A158" s="81"/>
      <c r="B158" s="81"/>
      <c r="C158" s="81"/>
      <c r="D158" s="81"/>
    </row>
    <row r="159" spans="1:4" ht="12.95" customHeight="1" x14ac:dyDescent="0.25">
      <c r="A159" s="81"/>
      <c r="B159" s="81"/>
      <c r="C159" s="81"/>
      <c r="D159" s="81"/>
    </row>
    <row r="160" spans="1:4" ht="12.95" customHeight="1" x14ac:dyDescent="0.25">
      <c r="A160" s="81"/>
      <c r="B160" s="81"/>
      <c r="C160" s="81"/>
      <c r="D160" s="81"/>
    </row>
    <row r="161" spans="1:4" ht="12.95" customHeight="1" x14ac:dyDescent="0.25">
      <c r="A161" s="81"/>
      <c r="B161" s="81"/>
      <c r="C161" s="81"/>
      <c r="D161" s="81"/>
    </row>
    <row r="162" spans="1:4" ht="12.95" customHeight="1" x14ac:dyDescent="0.25">
      <c r="A162" s="81"/>
      <c r="B162" s="81"/>
      <c r="C162" s="81"/>
      <c r="D162" s="81"/>
    </row>
    <row r="163" spans="1:4" ht="12.95" customHeight="1" x14ac:dyDescent="0.25">
      <c r="A163" s="81"/>
      <c r="B163" s="81"/>
      <c r="C163" s="81"/>
      <c r="D163" s="81"/>
    </row>
    <row r="164" spans="1:4" ht="12.95" customHeight="1" x14ac:dyDescent="0.25">
      <c r="A164" s="81"/>
      <c r="B164" s="81"/>
      <c r="C164" s="81"/>
      <c r="D164" s="81"/>
    </row>
    <row r="165" spans="1:4" ht="12.95" customHeight="1" x14ac:dyDescent="0.25">
      <c r="A165" s="81"/>
      <c r="B165" s="81"/>
      <c r="C165" s="81"/>
      <c r="D165" s="81"/>
    </row>
    <row r="166" spans="1:4" ht="12.95" customHeight="1" x14ac:dyDescent="0.25">
      <c r="A166" s="81"/>
      <c r="B166" s="81"/>
      <c r="C166" s="81"/>
      <c r="D166" s="81"/>
    </row>
    <row r="167" spans="1:4" ht="12.95" customHeight="1" x14ac:dyDescent="0.25">
      <c r="A167" s="81"/>
      <c r="B167" s="81"/>
      <c r="C167" s="81"/>
      <c r="D167" s="81"/>
    </row>
    <row r="168" spans="1:4" ht="12.95" customHeight="1" x14ac:dyDescent="0.25">
      <c r="A168" s="81"/>
      <c r="B168" s="81"/>
      <c r="C168" s="81"/>
      <c r="D168" s="81"/>
    </row>
    <row r="169" spans="1:4" ht="12.95" customHeight="1" x14ac:dyDescent="0.25">
      <c r="A169" s="81"/>
      <c r="B169" s="81"/>
      <c r="C169" s="81"/>
      <c r="D169" s="81"/>
    </row>
    <row r="170" spans="1:4" ht="12.95" customHeight="1" x14ac:dyDescent="0.25">
      <c r="A170" s="81"/>
      <c r="B170" s="81"/>
      <c r="C170" s="81"/>
      <c r="D170" s="81"/>
    </row>
    <row r="171" spans="1:4" ht="12.95" customHeight="1" x14ac:dyDescent="0.25">
      <c r="A171" s="81"/>
      <c r="B171" s="81"/>
      <c r="C171" s="81"/>
      <c r="D171" s="81"/>
    </row>
    <row r="172" spans="1:4" ht="12.95" customHeight="1" x14ac:dyDescent="0.25">
      <c r="A172" s="81"/>
      <c r="B172" s="81"/>
      <c r="C172" s="81"/>
      <c r="D172" s="81"/>
    </row>
    <row r="173" spans="1:4" ht="12.95" customHeight="1" x14ac:dyDescent="0.25">
      <c r="A173" s="81"/>
      <c r="B173" s="81"/>
      <c r="C173" s="81"/>
      <c r="D173" s="81"/>
    </row>
    <row r="174" spans="1:4" ht="12.95" customHeight="1" x14ac:dyDescent="0.25">
      <c r="A174" s="81"/>
      <c r="B174" s="81"/>
      <c r="C174" s="81"/>
      <c r="D174" s="81"/>
    </row>
    <row r="175" spans="1:4" ht="12.95" customHeight="1" x14ac:dyDescent="0.25">
      <c r="A175" s="81"/>
      <c r="B175" s="81"/>
      <c r="C175" s="81"/>
      <c r="D175" s="81"/>
    </row>
    <row r="176" spans="1:4" ht="12.95" customHeight="1" x14ac:dyDescent="0.25">
      <c r="A176" s="81"/>
      <c r="B176" s="81"/>
      <c r="C176" s="81"/>
      <c r="D176" s="81"/>
    </row>
    <row r="177" spans="1:4" ht="12.95" customHeight="1" x14ac:dyDescent="0.25">
      <c r="A177" s="81"/>
      <c r="B177" s="81"/>
      <c r="C177" s="81"/>
      <c r="D177" s="81"/>
    </row>
    <row r="178" spans="1:4" ht="12.95" customHeight="1" x14ac:dyDescent="0.25">
      <c r="A178" s="81"/>
      <c r="B178" s="81"/>
      <c r="C178" s="81"/>
      <c r="D178" s="81"/>
    </row>
    <row r="179" spans="1:4" ht="12.95" customHeight="1" x14ac:dyDescent="0.25">
      <c r="A179" s="81"/>
      <c r="B179" s="81"/>
      <c r="C179" s="81"/>
      <c r="D179" s="81"/>
    </row>
    <row r="180" spans="1:4" ht="12.95" customHeight="1" x14ac:dyDescent="0.25">
      <c r="A180" s="81"/>
      <c r="B180" s="81"/>
      <c r="C180" s="81"/>
      <c r="D180" s="81"/>
    </row>
    <row r="181" spans="1:4" ht="12.95" customHeight="1" x14ac:dyDescent="0.25">
      <c r="A181" s="81"/>
      <c r="B181" s="81"/>
      <c r="C181" s="81"/>
      <c r="D181" s="81"/>
    </row>
    <row r="182" spans="1:4" ht="12.95" customHeight="1" x14ac:dyDescent="0.25">
      <c r="A182" s="81"/>
      <c r="B182" s="81"/>
      <c r="C182" s="81"/>
      <c r="D182" s="81"/>
    </row>
    <row r="183" spans="1:4" ht="12.95" customHeight="1" x14ac:dyDescent="0.25">
      <c r="A183" s="81"/>
      <c r="B183" s="81"/>
      <c r="C183" s="81"/>
      <c r="D183" s="81"/>
    </row>
    <row r="184" spans="1:4" ht="12.95" customHeight="1" x14ac:dyDescent="0.25">
      <c r="A184" s="81"/>
      <c r="B184" s="81"/>
      <c r="C184" s="81"/>
      <c r="D184" s="81"/>
    </row>
    <row r="185" spans="1:4" ht="12.95" customHeight="1" x14ac:dyDescent="0.25">
      <c r="A185" s="81"/>
      <c r="B185" s="81"/>
      <c r="C185" s="81"/>
      <c r="D185" s="81"/>
    </row>
    <row r="186" spans="1:4" ht="12.95" customHeight="1" x14ac:dyDescent="0.25">
      <c r="A186" s="81"/>
      <c r="B186" s="81"/>
      <c r="C186" s="81"/>
      <c r="D186" s="81"/>
    </row>
    <row r="187" spans="1:4" ht="12.95" customHeight="1" x14ac:dyDescent="0.25">
      <c r="A187" s="81"/>
      <c r="B187" s="81"/>
      <c r="C187" s="81"/>
      <c r="D187" s="81"/>
    </row>
    <row r="188" spans="1:4" ht="12.95" customHeight="1" x14ac:dyDescent="0.25">
      <c r="A188" s="81"/>
      <c r="B188" s="81"/>
      <c r="C188" s="81"/>
      <c r="D188" s="81"/>
    </row>
    <row r="189" spans="1:4" ht="12.95" customHeight="1" x14ac:dyDescent="0.25">
      <c r="A189" s="81"/>
      <c r="B189" s="81"/>
      <c r="C189" s="81"/>
      <c r="D189" s="81"/>
    </row>
    <row r="190" spans="1:4" ht="12.95" customHeight="1" x14ac:dyDescent="0.25">
      <c r="A190" s="81"/>
      <c r="B190" s="81"/>
      <c r="C190" s="81"/>
      <c r="D190" s="81"/>
    </row>
    <row r="191" spans="1:4" ht="12.95" customHeight="1" x14ac:dyDescent="0.25">
      <c r="A191" s="81"/>
      <c r="B191" s="81"/>
      <c r="C191" s="81"/>
      <c r="D191" s="81"/>
    </row>
    <row r="192" spans="1:4" ht="12.95" customHeight="1" x14ac:dyDescent="0.25">
      <c r="A192" s="81"/>
      <c r="B192" s="81"/>
      <c r="C192" s="81"/>
      <c r="D192" s="81"/>
    </row>
    <row r="193" spans="1:4" ht="12.95" customHeight="1" x14ac:dyDescent="0.25">
      <c r="A193" s="81"/>
      <c r="B193" s="81"/>
      <c r="C193" s="81"/>
      <c r="D193" s="81"/>
    </row>
    <row r="194" spans="1:4" ht="12.95" customHeight="1" x14ac:dyDescent="0.25">
      <c r="A194" s="81"/>
      <c r="B194" s="81"/>
      <c r="C194" s="81"/>
      <c r="D194" s="81"/>
    </row>
    <row r="195" spans="1:4" ht="12.95" customHeight="1" x14ac:dyDescent="0.25">
      <c r="A195" s="81"/>
      <c r="B195" s="81"/>
      <c r="C195" s="81"/>
      <c r="D195" s="81"/>
    </row>
    <row r="196" spans="1:4" ht="12.95" customHeight="1" x14ac:dyDescent="0.25">
      <c r="A196" s="81"/>
      <c r="B196" s="81"/>
      <c r="C196" s="81"/>
      <c r="D196" s="81"/>
    </row>
    <row r="197" spans="1:4" ht="12.95" customHeight="1" x14ac:dyDescent="0.25">
      <c r="A197" s="81"/>
      <c r="B197" s="81"/>
      <c r="C197" s="81"/>
      <c r="D197" s="81"/>
    </row>
    <row r="198" spans="1:4" ht="12.95" customHeight="1" x14ac:dyDescent="0.25">
      <c r="A198" s="81"/>
      <c r="B198" s="81"/>
      <c r="C198" s="81"/>
      <c r="D198" s="81"/>
    </row>
    <row r="199" spans="1:4" ht="12.95" customHeight="1" x14ac:dyDescent="0.25">
      <c r="A199" s="81"/>
      <c r="B199" s="81"/>
      <c r="C199" s="81"/>
      <c r="D199" s="81"/>
    </row>
    <row r="200" spans="1:4" ht="12.95" customHeight="1" x14ac:dyDescent="0.25">
      <c r="A200" s="81"/>
      <c r="B200" s="81"/>
      <c r="C200" s="81"/>
      <c r="D200" s="81"/>
    </row>
    <row r="201" spans="1:4" ht="12.95" customHeight="1" x14ac:dyDescent="0.25">
      <c r="A201" s="81"/>
      <c r="B201" s="81"/>
      <c r="C201" s="81"/>
      <c r="D201" s="81"/>
    </row>
    <row r="202" spans="1:4" ht="12.95" customHeight="1" x14ac:dyDescent="0.25">
      <c r="A202" s="81"/>
      <c r="B202" s="81"/>
      <c r="C202" s="81"/>
      <c r="D202" s="81"/>
    </row>
    <row r="203" spans="1:4" ht="12.95" customHeight="1" x14ac:dyDescent="0.25">
      <c r="A203" s="81"/>
      <c r="B203" s="81"/>
      <c r="C203" s="81"/>
      <c r="D203" s="81"/>
    </row>
    <row r="204" spans="1:4" ht="12.95" customHeight="1" x14ac:dyDescent="0.25">
      <c r="A204" s="81"/>
      <c r="B204" s="81"/>
      <c r="C204" s="81"/>
      <c r="D204" s="81"/>
    </row>
    <row r="205" spans="1:4" ht="12.95" customHeight="1" x14ac:dyDescent="0.25">
      <c r="A205" s="81"/>
      <c r="B205" s="81"/>
      <c r="C205" s="81"/>
      <c r="D205" s="81"/>
    </row>
    <row r="206" spans="1:4" ht="12.95" customHeight="1" x14ac:dyDescent="0.25">
      <c r="A206" s="81"/>
      <c r="B206" s="81"/>
      <c r="C206" s="81"/>
      <c r="D206" s="81"/>
    </row>
    <row r="207" spans="1:4" ht="12.95" customHeight="1" x14ac:dyDescent="0.25">
      <c r="A207" s="81"/>
      <c r="B207" s="81"/>
      <c r="C207" s="81"/>
      <c r="D207" s="81"/>
    </row>
    <row r="208" spans="1:4" ht="12.95" customHeight="1" x14ac:dyDescent="0.25">
      <c r="A208" s="81"/>
      <c r="B208" s="81"/>
      <c r="C208" s="81"/>
      <c r="D208" s="81"/>
    </row>
    <row r="209" spans="1:4" ht="12.95" customHeight="1" x14ac:dyDescent="0.25">
      <c r="A209" s="81"/>
      <c r="B209" s="81"/>
      <c r="C209" s="81"/>
      <c r="D209" s="81"/>
    </row>
    <row r="210" spans="1:4" ht="12.95" customHeight="1" x14ac:dyDescent="0.25">
      <c r="A210" s="81"/>
      <c r="B210" s="81"/>
      <c r="C210" s="81"/>
      <c r="D210" s="81"/>
    </row>
    <row r="211" spans="1:4" ht="12.95" customHeight="1" x14ac:dyDescent="0.25">
      <c r="A211" s="81"/>
      <c r="B211" s="81"/>
      <c r="C211" s="81"/>
      <c r="D211" s="81"/>
    </row>
    <row r="212" spans="1:4" ht="12.95" customHeight="1" x14ac:dyDescent="0.25">
      <c r="A212" s="81"/>
      <c r="B212" s="81"/>
      <c r="C212" s="81"/>
      <c r="D212" s="81"/>
    </row>
    <row r="213" spans="1:4" ht="12.95" customHeight="1" x14ac:dyDescent="0.25">
      <c r="A213" s="81"/>
      <c r="B213" s="81"/>
      <c r="C213" s="81"/>
      <c r="D213" s="81"/>
    </row>
    <row r="214" spans="1:4" ht="12.95" customHeight="1" x14ac:dyDescent="0.25">
      <c r="A214" s="81"/>
      <c r="B214" s="81"/>
      <c r="C214" s="81"/>
      <c r="D214" s="81"/>
    </row>
    <row r="215" spans="1:4" ht="12.95" customHeight="1" x14ac:dyDescent="0.25">
      <c r="A215" s="81"/>
      <c r="B215" s="81"/>
      <c r="C215" s="81"/>
      <c r="D215" s="81"/>
    </row>
    <row r="216" spans="1:4" ht="12.95" customHeight="1" x14ac:dyDescent="0.25">
      <c r="A216" s="81"/>
      <c r="B216" s="81"/>
      <c r="C216" s="81"/>
      <c r="D216" s="81"/>
    </row>
    <row r="217" spans="1:4" ht="12.95" customHeight="1" x14ac:dyDescent="0.25">
      <c r="A217" s="81"/>
      <c r="B217" s="81"/>
      <c r="C217" s="81"/>
      <c r="D217" s="81"/>
    </row>
    <row r="218" spans="1:4" ht="12.95" customHeight="1" x14ac:dyDescent="0.25">
      <c r="A218" s="81"/>
      <c r="B218" s="81"/>
      <c r="C218" s="81"/>
      <c r="D218" s="81"/>
    </row>
    <row r="219" spans="1:4" ht="12.95" customHeight="1" x14ac:dyDescent="0.25">
      <c r="A219" s="81"/>
      <c r="B219" s="81"/>
      <c r="C219" s="81"/>
      <c r="D219" s="81"/>
    </row>
    <row r="220" spans="1:4" ht="12.95" customHeight="1" x14ac:dyDescent="0.25">
      <c r="A220" s="81"/>
      <c r="B220" s="81"/>
      <c r="C220" s="81"/>
      <c r="D220" s="81"/>
    </row>
    <row r="221" spans="1:4" ht="12.95" customHeight="1" x14ac:dyDescent="0.25">
      <c r="A221" s="81"/>
      <c r="B221" s="81"/>
      <c r="C221" s="81"/>
      <c r="D221" s="81"/>
    </row>
    <row r="222" spans="1:4" ht="12.95" customHeight="1" x14ac:dyDescent="0.25">
      <c r="A222" s="81"/>
      <c r="B222" s="81"/>
      <c r="C222" s="81"/>
      <c r="D222" s="81"/>
    </row>
    <row r="223" spans="1:4" ht="12.95" customHeight="1" x14ac:dyDescent="0.25">
      <c r="A223" s="81"/>
      <c r="B223" s="81"/>
      <c r="C223" s="81"/>
      <c r="D223" s="81"/>
    </row>
    <row r="224" spans="1:4" ht="12.95" customHeight="1" x14ac:dyDescent="0.25">
      <c r="A224" s="81"/>
      <c r="B224" s="81"/>
      <c r="C224" s="81"/>
      <c r="D224" s="81"/>
    </row>
    <row r="225" spans="1:4" ht="12.95" customHeight="1" x14ac:dyDescent="0.25">
      <c r="A225" s="81"/>
      <c r="B225" s="81"/>
      <c r="C225" s="81"/>
      <c r="D225" s="81"/>
    </row>
    <row r="226" spans="1:4" ht="12.95" customHeight="1" x14ac:dyDescent="0.25">
      <c r="A226" s="81"/>
      <c r="B226" s="81"/>
      <c r="C226" s="81"/>
      <c r="D226" s="81"/>
    </row>
    <row r="227" spans="1:4" ht="12.95" customHeight="1" x14ac:dyDescent="0.25">
      <c r="A227" s="81"/>
      <c r="B227" s="81"/>
      <c r="C227" s="81"/>
      <c r="D227" s="81"/>
    </row>
    <row r="228" spans="1:4" ht="12.95" customHeight="1" x14ac:dyDescent="0.25">
      <c r="A228" s="81"/>
      <c r="B228" s="81"/>
      <c r="C228" s="81"/>
      <c r="D228" s="81"/>
    </row>
    <row r="229" spans="1:4" ht="12.95" customHeight="1" x14ac:dyDescent="0.25">
      <c r="A229" s="81"/>
      <c r="B229" s="81"/>
      <c r="C229" s="81"/>
      <c r="D229" s="81"/>
    </row>
    <row r="230" spans="1:4" ht="12.95" customHeight="1" x14ac:dyDescent="0.25">
      <c r="A230" s="81"/>
      <c r="B230" s="81"/>
      <c r="C230" s="81"/>
      <c r="D230" s="81"/>
    </row>
    <row r="231" spans="1:4" ht="12.95" customHeight="1" x14ac:dyDescent="0.25">
      <c r="A231" s="81"/>
      <c r="B231" s="81"/>
      <c r="C231" s="81"/>
      <c r="D231" s="81"/>
    </row>
    <row r="232" spans="1:4" ht="12.95" customHeight="1" x14ac:dyDescent="0.25">
      <c r="A232" s="81"/>
      <c r="B232" s="81"/>
      <c r="C232" s="81"/>
      <c r="D232" s="81"/>
    </row>
    <row r="233" spans="1:4" ht="12.95" customHeight="1" x14ac:dyDescent="0.25">
      <c r="A233" s="81"/>
      <c r="B233" s="81"/>
      <c r="C233" s="81"/>
      <c r="D233" s="81"/>
    </row>
    <row r="234" spans="1:4" ht="12.95" customHeight="1" x14ac:dyDescent="0.25">
      <c r="A234" s="81"/>
      <c r="B234" s="81"/>
      <c r="C234" s="81"/>
      <c r="D234" s="81"/>
    </row>
    <row r="235" spans="1:4" ht="12.95" customHeight="1" x14ac:dyDescent="0.25">
      <c r="A235" s="81"/>
      <c r="B235" s="81"/>
      <c r="C235" s="81"/>
      <c r="D235" s="81"/>
    </row>
    <row r="236" spans="1:4" ht="12.95" customHeight="1" x14ac:dyDescent="0.25">
      <c r="A236" s="81"/>
      <c r="B236" s="81"/>
      <c r="C236" s="81"/>
      <c r="D236" s="81"/>
    </row>
    <row r="237" spans="1:4" ht="12.95" customHeight="1" x14ac:dyDescent="0.25">
      <c r="A237" s="81"/>
      <c r="B237" s="81"/>
      <c r="C237" s="81"/>
      <c r="D237" s="81"/>
    </row>
    <row r="238" spans="1:4" ht="12.95" customHeight="1" x14ac:dyDescent="0.25">
      <c r="A238" s="81"/>
      <c r="B238" s="81"/>
      <c r="C238" s="81"/>
      <c r="D238" s="81"/>
    </row>
    <row r="239" spans="1:4" ht="12.95" customHeight="1" x14ac:dyDescent="0.25">
      <c r="A239" s="81"/>
      <c r="B239" s="81"/>
      <c r="C239" s="81"/>
      <c r="D239" s="81"/>
    </row>
    <row r="240" spans="1:4" ht="12.95" customHeight="1" x14ac:dyDescent="0.25">
      <c r="A240" s="81"/>
      <c r="B240" s="81"/>
      <c r="C240" s="81"/>
      <c r="D240" s="81"/>
    </row>
    <row r="241" spans="1:4" ht="12.95" customHeight="1" x14ac:dyDescent="0.25">
      <c r="A241" s="81"/>
      <c r="B241" s="81"/>
      <c r="C241" s="81"/>
      <c r="D241" s="81"/>
    </row>
    <row r="242" spans="1:4" ht="12.95" customHeight="1" x14ac:dyDescent="0.25">
      <c r="A242" s="81"/>
      <c r="B242" s="81"/>
      <c r="C242" s="81"/>
      <c r="D242" s="81"/>
    </row>
    <row r="243" spans="1:4" ht="12.95" customHeight="1" x14ac:dyDescent="0.25">
      <c r="A243" s="81"/>
      <c r="B243" s="81"/>
      <c r="C243" s="81"/>
      <c r="D243" s="81"/>
    </row>
    <row r="244" spans="1:4" ht="12.95" customHeight="1" x14ac:dyDescent="0.25">
      <c r="A244" s="81"/>
      <c r="B244" s="81"/>
      <c r="C244" s="81"/>
      <c r="D244" s="81"/>
    </row>
    <row r="245" spans="1:4" ht="12.95" customHeight="1" x14ac:dyDescent="0.25">
      <c r="A245" s="81"/>
      <c r="B245" s="81"/>
      <c r="C245" s="81"/>
      <c r="D245" s="81"/>
    </row>
    <row r="246" spans="1:4" x14ac:dyDescent="0.25">
      <c r="A246" s="81"/>
      <c r="B246" s="81"/>
      <c r="C246" s="81"/>
      <c r="D246" s="81"/>
    </row>
    <row r="247" spans="1:4" x14ac:dyDescent="0.25">
      <c r="A247" s="81"/>
      <c r="B247" s="81"/>
      <c r="C247" s="81"/>
      <c r="D247" s="81"/>
    </row>
    <row r="248" spans="1:4" x14ac:dyDescent="0.25">
      <c r="A248" s="81"/>
      <c r="B248" s="81"/>
      <c r="C248" s="81"/>
      <c r="D248" s="81"/>
    </row>
    <row r="249" spans="1:4" x14ac:dyDescent="0.25">
      <c r="A249" s="81"/>
      <c r="B249" s="81"/>
      <c r="C249" s="81"/>
      <c r="D249" s="81"/>
    </row>
    <row r="250" spans="1:4" x14ac:dyDescent="0.25">
      <c r="A250" s="81"/>
      <c r="B250" s="81"/>
      <c r="C250" s="81"/>
      <c r="D250" s="81"/>
    </row>
    <row r="251" spans="1:4" x14ac:dyDescent="0.25">
      <c r="A251" s="81"/>
      <c r="B251" s="81"/>
      <c r="C251" s="81"/>
      <c r="D251" s="81"/>
    </row>
    <row r="252" spans="1:4" x14ac:dyDescent="0.25">
      <c r="A252" s="81"/>
      <c r="B252" s="81"/>
      <c r="C252" s="81"/>
      <c r="D252" s="81"/>
    </row>
    <row r="253" spans="1:4" x14ac:dyDescent="0.25">
      <c r="A253" s="81"/>
      <c r="B253" s="81"/>
      <c r="C253" s="81"/>
      <c r="D253" s="81"/>
    </row>
    <row r="254" spans="1:4" x14ac:dyDescent="0.25">
      <c r="A254" s="81"/>
      <c r="B254" s="81"/>
      <c r="C254" s="81"/>
      <c r="D254" s="81"/>
    </row>
    <row r="255" spans="1:4" x14ac:dyDescent="0.25">
      <c r="A255" s="81"/>
      <c r="B255" s="81"/>
      <c r="C255" s="81"/>
      <c r="D255" s="81"/>
    </row>
    <row r="256" spans="1:4" x14ac:dyDescent="0.25">
      <c r="A256" s="81"/>
      <c r="B256" s="81"/>
      <c r="C256" s="81"/>
      <c r="D256" s="81"/>
    </row>
    <row r="257" spans="1:4" x14ac:dyDescent="0.25">
      <c r="A257" s="81"/>
      <c r="B257" s="81"/>
      <c r="C257" s="81"/>
      <c r="D257" s="81"/>
    </row>
    <row r="258" spans="1:4" x14ac:dyDescent="0.25">
      <c r="A258" s="81"/>
      <c r="B258" s="81"/>
      <c r="C258" s="81"/>
      <c r="D258" s="81"/>
    </row>
    <row r="259" spans="1:4" x14ac:dyDescent="0.25">
      <c r="A259" s="81"/>
      <c r="B259" s="81"/>
      <c r="C259" s="81"/>
      <c r="D259" s="81"/>
    </row>
    <row r="260" spans="1:4" x14ac:dyDescent="0.25">
      <c r="A260" s="81"/>
      <c r="B260" s="81"/>
      <c r="C260" s="81"/>
      <c r="D260" s="81"/>
    </row>
    <row r="261" spans="1:4" x14ac:dyDescent="0.25">
      <c r="A261" s="81"/>
      <c r="B261" s="81"/>
      <c r="C261" s="81"/>
      <c r="D261" s="81"/>
    </row>
    <row r="262" spans="1:4" x14ac:dyDescent="0.25">
      <c r="A262" s="81"/>
      <c r="B262" s="81"/>
      <c r="C262" s="81"/>
      <c r="D262" s="81"/>
    </row>
    <row r="263" spans="1:4" x14ac:dyDescent="0.25">
      <c r="A263" s="81"/>
      <c r="B263" s="81"/>
      <c r="C263" s="81"/>
      <c r="D263" s="81"/>
    </row>
    <row r="264" spans="1:4" x14ac:dyDescent="0.25">
      <c r="A264" s="81"/>
      <c r="B264" s="81"/>
      <c r="C264" s="81"/>
      <c r="D264" s="81"/>
    </row>
    <row r="265" spans="1:4" x14ac:dyDescent="0.25">
      <c r="A265" s="81"/>
      <c r="B265" s="81"/>
      <c r="C265" s="81"/>
      <c r="D265" s="81"/>
    </row>
    <row r="266" spans="1:4" x14ac:dyDescent="0.25">
      <c r="A266" s="81"/>
      <c r="B266" s="81"/>
      <c r="C266" s="81"/>
      <c r="D266" s="81"/>
    </row>
    <row r="267" spans="1:4" x14ac:dyDescent="0.25">
      <c r="A267" s="81"/>
      <c r="B267" s="81"/>
      <c r="C267" s="81"/>
      <c r="D267" s="81"/>
    </row>
  </sheetData>
  <mergeCells count="1">
    <mergeCell ref="B5:D5"/>
  </mergeCells>
  <phoneticPr fontId="15"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0A9BD-01FD-E846-ACA3-40A37A7FFAB4}">
  <sheetPr codeName="Sheet7">
    <tabColor rgb="FFE2A396"/>
  </sheetPr>
  <dimension ref="B2:D115"/>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customWidth="1"/>
    <col min="7" max="7" width="31.140625" customWidth="1"/>
  </cols>
  <sheetData>
    <row r="2" spans="2:4" ht="15" customHeight="1" x14ac:dyDescent="0.25">
      <c r="B2" s="4" t="s">
        <v>36</v>
      </c>
      <c r="C2" s="2"/>
      <c r="D2" s="3"/>
    </row>
    <row r="3" spans="2:4" ht="15" customHeight="1" x14ac:dyDescent="0.25">
      <c r="B3" s="6" t="s">
        <v>110</v>
      </c>
      <c r="C3" s="5"/>
      <c r="D3" s="49" t="s">
        <v>8</v>
      </c>
    </row>
    <row r="4" spans="2:4" ht="15" customHeight="1" x14ac:dyDescent="0.25">
      <c r="B4" s="6" t="s">
        <v>111</v>
      </c>
      <c r="C4" s="5"/>
      <c r="D4" s="49" t="s">
        <v>9</v>
      </c>
    </row>
    <row r="5" spans="2:4" ht="39.950000000000003" customHeight="1" x14ac:dyDescent="0.25">
      <c r="B5" s="133" t="s">
        <v>137</v>
      </c>
      <c r="C5" s="133"/>
      <c r="D5" s="133"/>
    </row>
    <row r="6" spans="2:4" ht="12.95" customHeight="1" x14ac:dyDescent="0.25">
      <c r="B6" s="52" t="s">
        <v>10</v>
      </c>
      <c r="C6" s="52" t="s">
        <v>12</v>
      </c>
    </row>
    <row r="7" spans="2:4" ht="12.95" customHeight="1" x14ac:dyDescent="0.25">
      <c r="B7" s="57"/>
      <c r="C7" s="69"/>
    </row>
    <row r="8" spans="2:4" ht="12.95" customHeight="1" x14ac:dyDescent="0.25">
      <c r="B8" s="64" t="s">
        <v>38</v>
      </c>
      <c r="C8" s="70">
        <v>0</v>
      </c>
    </row>
    <row r="9" spans="2:4" ht="12.95" customHeight="1" x14ac:dyDescent="0.25"/>
    <row r="10" spans="2:4" ht="12.95" customHeight="1" x14ac:dyDescent="0.25"/>
    <row r="11" spans="2:4" ht="12.95" customHeight="1" x14ac:dyDescent="0.25"/>
    <row r="12" spans="2:4" ht="12.95" customHeight="1" x14ac:dyDescent="0.25"/>
    <row r="13" spans="2:4" ht="12.95" customHeight="1" x14ac:dyDescent="0.25"/>
    <row r="14" spans="2:4" ht="12.95" customHeight="1" x14ac:dyDescent="0.25"/>
    <row r="15" spans="2:4" ht="12.95" customHeight="1" x14ac:dyDescent="0.25">
      <c r="B15" s="9"/>
      <c r="C15" s="14"/>
    </row>
    <row r="16" spans="2:4" ht="12.95" customHeight="1" x14ac:dyDescent="0.25">
      <c r="B16" s="9"/>
      <c r="C16" s="13"/>
    </row>
    <row r="17" spans="2:4" ht="12.95" customHeight="1" x14ac:dyDescent="0.25">
      <c r="B17" s="9"/>
      <c r="C17" s="11"/>
    </row>
    <row r="18" spans="2:4" ht="12.95" customHeight="1" x14ac:dyDescent="0.25">
      <c r="B18" s="9"/>
      <c r="C18" s="11"/>
    </row>
    <row r="19" spans="2:4" ht="12.95" customHeight="1" x14ac:dyDescent="0.25">
      <c r="B19" s="9"/>
      <c r="C19" s="11"/>
    </row>
    <row r="20" spans="2:4" ht="12.95" customHeight="1" x14ac:dyDescent="0.25">
      <c r="B20" s="9"/>
      <c r="C20" s="11"/>
    </row>
    <row r="21" spans="2:4" ht="12.95" customHeight="1" x14ac:dyDescent="0.25">
      <c r="B21" s="9"/>
      <c r="C21" s="11"/>
    </row>
    <row r="22" spans="2:4" ht="12.95" customHeight="1" x14ac:dyDescent="0.25">
      <c r="B22" s="9"/>
      <c r="C22" s="11"/>
    </row>
    <row r="23" spans="2:4" ht="12.95" customHeight="1" x14ac:dyDescent="0.25">
      <c r="B23" s="9"/>
      <c r="C23" s="14"/>
    </row>
    <row r="24" spans="2:4" s="7" customFormat="1" ht="12.95" customHeight="1" x14ac:dyDescent="0.25">
      <c r="B24" s="9"/>
      <c r="C24" s="13"/>
      <c r="D24"/>
    </row>
    <row r="25" spans="2:4" ht="12.95" customHeight="1" x14ac:dyDescent="0.25">
      <c r="B25" s="9"/>
      <c r="C25" s="11"/>
    </row>
    <row r="26" spans="2:4" ht="12.95" customHeight="1" x14ac:dyDescent="0.25">
      <c r="B26" s="9"/>
      <c r="C26" s="15"/>
    </row>
    <row r="27" spans="2:4" ht="12.95" customHeight="1" x14ac:dyDescent="0.25">
      <c r="B27" s="9"/>
      <c r="C27" s="11"/>
    </row>
    <row r="28" spans="2:4" s="7" customFormat="1" ht="12.95" customHeight="1" x14ac:dyDescent="0.25">
      <c r="B28" s="9"/>
      <c r="C28" s="11"/>
    </row>
    <row r="29" spans="2:4" ht="12.95" customHeight="1" x14ac:dyDescent="0.25">
      <c r="B29" s="9"/>
      <c r="C29" s="11"/>
    </row>
    <row r="30" spans="2:4" ht="12.95" customHeight="1" x14ac:dyDescent="0.25">
      <c r="B30" s="9"/>
      <c r="C30" s="11"/>
    </row>
    <row r="31" spans="2:4" ht="12.95" customHeight="1" x14ac:dyDescent="0.25">
      <c r="B31" s="9"/>
      <c r="C31" s="11"/>
    </row>
    <row r="32" spans="2:4" ht="12.95" customHeight="1" x14ac:dyDescent="0.25">
      <c r="B32" s="9"/>
      <c r="C32" s="11"/>
    </row>
    <row r="33" spans="2:3" ht="12.95" customHeight="1" x14ac:dyDescent="0.25">
      <c r="B33" s="9"/>
      <c r="C33" s="11"/>
    </row>
    <row r="34" spans="2:3" s="7" customFormat="1" ht="12.95" customHeight="1" x14ac:dyDescent="0.25">
      <c r="B34" s="9"/>
      <c r="C34" s="11"/>
    </row>
    <row r="35" spans="2:3" ht="12.95" customHeight="1" x14ac:dyDescent="0.25">
      <c r="B35" s="12"/>
      <c r="C35" s="16"/>
    </row>
    <row r="36" spans="2:3" ht="12.95" customHeight="1" x14ac:dyDescent="0.25">
      <c r="B36" s="9"/>
      <c r="C36" s="10"/>
    </row>
    <row r="37" spans="2:3" ht="12.95" customHeight="1" x14ac:dyDescent="0.25">
      <c r="B37" s="17"/>
      <c r="C37" s="17"/>
    </row>
    <row r="38" spans="2:3" ht="12.95" customHeight="1" x14ac:dyDescent="0.25">
      <c r="B38" s="17"/>
      <c r="C38" s="17"/>
    </row>
    <row r="39" spans="2:3" ht="12.95" customHeight="1" x14ac:dyDescent="0.25">
      <c r="B39" s="17"/>
      <c r="C39" s="17"/>
    </row>
    <row r="40" spans="2:3" s="7" customFormat="1" ht="12.95" customHeight="1" x14ac:dyDescent="0.25">
      <c r="B40"/>
      <c r="C40"/>
    </row>
    <row r="41" spans="2:3" ht="12.95" customHeight="1" x14ac:dyDescent="0.25"/>
    <row r="42" spans="2:3" s="7" customFormat="1" ht="12.95" customHeight="1" x14ac:dyDescent="0.25">
      <c r="B42"/>
      <c r="C42"/>
    </row>
    <row r="43" spans="2:3" ht="12.95" customHeight="1" x14ac:dyDescent="0.25"/>
    <row r="44" spans="2:3" ht="12.95" customHeight="1" x14ac:dyDescent="0.25"/>
    <row r="45" spans="2:3" ht="12.95" customHeight="1" x14ac:dyDescent="0.25"/>
    <row r="46" spans="2:3" ht="12.95" customHeight="1" x14ac:dyDescent="0.25"/>
    <row r="47" spans="2:3" ht="12.95" customHeight="1" x14ac:dyDescent="0.25"/>
    <row r="48" spans="2:3" ht="12.95" customHeight="1" x14ac:dyDescent="0.25"/>
    <row r="49" spans="2:3" ht="12.95" customHeight="1" x14ac:dyDescent="0.25"/>
    <row r="50" spans="2:3" s="7" customFormat="1" ht="12.95" customHeight="1" x14ac:dyDescent="0.25">
      <c r="B50"/>
      <c r="C50"/>
    </row>
    <row r="51" spans="2:3" ht="12.95" customHeight="1" x14ac:dyDescent="0.25"/>
    <row r="52" spans="2:3" s="7" customFormat="1" ht="12.95" customHeight="1" x14ac:dyDescent="0.25">
      <c r="B52"/>
      <c r="C52"/>
    </row>
    <row r="53" spans="2:3" ht="12.95" customHeight="1" x14ac:dyDescent="0.25"/>
    <row r="54" spans="2:3" ht="12.95" customHeight="1" x14ac:dyDescent="0.25"/>
    <row r="55" spans="2:3" ht="12.95" customHeight="1" x14ac:dyDescent="0.25"/>
    <row r="56" spans="2:3" s="7" customFormat="1" ht="12.95" customHeight="1" x14ac:dyDescent="0.25">
      <c r="B56"/>
      <c r="C56"/>
    </row>
    <row r="57" spans="2:3" ht="12.95" customHeight="1" x14ac:dyDescent="0.25"/>
    <row r="58" spans="2:3" ht="12.95" customHeight="1" x14ac:dyDescent="0.25"/>
    <row r="59" spans="2:3" ht="12.95" customHeight="1" x14ac:dyDescent="0.25"/>
    <row r="60" spans="2:3" ht="12.95" customHeight="1" x14ac:dyDescent="0.25"/>
    <row r="61" spans="2:3" ht="12.95" customHeight="1" x14ac:dyDescent="0.25"/>
    <row r="62" spans="2:3" ht="12.95" customHeight="1" x14ac:dyDescent="0.25"/>
    <row r="63" spans="2:3" ht="12.95" customHeight="1" x14ac:dyDescent="0.25"/>
    <row r="64" spans="2:3" ht="12.95" customHeight="1" x14ac:dyDescent="0.25"/>
    <row r="65" ht="12.95" customHeight="1" x14ac:dyDescent="0.25"/>
    <row r="66" ht="12.95" customHeight="1" x14ac:dyDescent="0.25"/>
    <row r="67" ht="12.95" customHeight="1" x14ac:dyDescent="0.25"/>
    <row r="68" ht="12.95" customHeight="1" x14ac:dyDescent="0.25"/>
    <row r="69" ht="12.95" customHeight="1" x14ac:dyDescent="0.25"/>
    <row r="70" ht="12.95" customHeight="1" x14ac:dyDescent="0.25"/>
    <row r="71" ht="12.95" customHeight="1" x14ac:dyDescent="0.25"/>
    <row r="72" ht="12.95" customHeight="1" x14ac:dyDescent="0.25"/>
    <row r="73" ht="12.95" customHeight="1" x14ac:dyDescent="0.25"/>
    <row r="74" ht="12.9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sheetData>
  <mergeCells count="1">
    <mergeCell ref="B5:D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A14DE-51B6-814B-B9D6-D1B14D9ABD40}">
  <sheetPr>
    <tabColor rgb="FFE2A396"/>
  </sheetPr>
  <dimension ref="A2:D155"/>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customWidth="1"/>
    <col min="7" max="7" width="31.140625" customWidth="1"/>
  </cols>
  <sheetData>
    <row r="2" spans="1:4" ht="15" customHeight="1" x14ac:dyDescent="0.25">
      <c r="B2" s="4" t="s">
        <v>36</v>
      </c>
      <c r="C2" s="2"/>
      <c r="D2" s="3"/>
    </row>
    <row r="3" spans="1:4" ht="15" customHeight="1" x14ac:dyDescent="0.25">
      <c r="B3" s="6" t="s">
        <v>110</v>
      </c>
      <c r="C3" s="5"/>
      <c r="D3" s="49" t="s">
        <v>8</v>
      </c>
    </row>
    <row r="4" spans="1:4" ht="15" customHeight="1" x14ac:dyDescent="0.25">
      <c r="B4" s="6" t="s">
        <v>111</v>
      </c>
      <c r="C4" s="5"/>
      <c r="D4" s="49" t="s">
        <v>9</v>
      </c>
    </row>
    <row r="5" spans="1:4" ht="39.950000000000003" customHeight="1" x14ac:dyDescent="0.25">
      <c r="B5" s="133" t="s">
        <v>137</v>
      </c>
      <c r="C5" s="133"/>
      <c r="D5" s="133"/>
    </row>
    <row r="6" spans="1:4" ht="12.95" customHeight="1" x14ac:dyDescent="0.25">
      <c r="B6" s="52" t="s">
        <v>10</v>
      </c>
      <c r="C6" s="52" t="s">
        <v>12</v>
      </c>
      <c r="D6" s="81"/>
    </row>
    <row r="7" spans="1:4" ht="12.95" customHeight="1" x14ac:dyDescent="0.25">
      <c r="B7" s="57"/>
      <c r="C7" s="73"/>
      <c r="D7" s="81"/>
    </row>
    <row r="8" spans="1:4" ht="12.95" customHeight="1" x14ac:dyDescent="0.25">
      <c r="B8" s="64" t="s">
        <v>40</v>
      </c>
      <c r="C8" s="79">
        <v>0</v>
      </c>
      <c r="D8" s="81"/>
    </row>
    <row r="9" spans="1:4" s="7" customFormat="1" ht="12.95" customHeight="1" x14ac:dyDescent="0.25">
      <c r="D9" s="84"/>
    </row>
    <row r="10" spans="1:4" ht="12.95" customHeight="1" x14ac:dyDescent="0.25">
      <c r="A10" s="81"/>
      <c r="B10" s="81"/>
      <c r="C10" s="81"/>
      <c r="D10" s="81"/>
    </row>
    <row r="11" spans="1:4" ht="12.95" customHeight="1" x14ac:dyDescent="0.25">
      <c r="A11" s="81"/>
      <c r="B11" s="81"/>
      <c r="C11" s="81"/>
      <c r="D11" s="81"/>
    </row>
    <row r="12" spans="1:4" ht="12.95" customHeight="1" x14ac:dyDescent="0.25">
      <c r="A12" s="81"/>
      <c r="B12" s="81"/>
      <c r="C12" s="81"/>
      <c r="D12" s="81"/>
    </row>
    <row r="13" spans="1:4" ht="12.95" customHeight="1" x14ac:dyDescent="0.25">
      <c r="A13" s="81"/>
      <c r="B13" s="81"/>
      <c r="C13" s="81"/>
      <c r="D13" s="81"/>
    </row>
    <row r="14" spans="1:4" ht="12.95" customHeight="1" x14ac:dyDescent="0.25">
      <c r="A14" s="81"/>
      <c r="B14" s="81"/>
      <c r="C14" s="81"/>
      <c r="D14" s="81"/>
    </row>
    <row r="15" spans="1:4" ht="12.95" customHeight="1" x14ac:dyDescent="0.25">
      <c r="B15" s="81"/>
      <c r="C15" s="81"/>
      <c r="D15" s="81"/>
    </row>
    <row r="16" spans="1:4" ht="12.95" customHeight="1" x14ac:dyDescent="0.25">
      <c r="B16" s="81"/>
      <c r="C16" s="81"/>
      <c r="D16" s="81"/>
    </row>
    <row r="17" spans="2:4" ht="12.95" customHeight="1" x14ac:dyDescent="0.25">
      <c r="B17" s="81"/>
      <c r="C17" s="81"/>
      <c r="D17" s="81"/>
    </row>
    <row r="18" spans="2:4" ht="12.95" customHeight="1" x14ac:dyDescent="0.25">
      <c r="B18" s="81"/>
      <c r="C18" s="81"/>
      <c r="D18" s="81"/>
    </row>
    <row r="19" spans="2:4" ht="12.95" customHeight="1" x14ac:dyDescent="0.25">
      <c r="B19" s="81"/>
      <c r="C19" s="81"/>
      <c r="D19" s="81"/>
    </row>
    <row r="20" spans="2:4" ht="12.95" customHeight="1" x14ac:dyDescent="0.25">
      <c r="B20" s="81"/>
      <c r="C20" s="81"/>
      <c r="D20" s="81"/>
    </row>
    <row r="21" spans="2:4" ht="12.95" customHeight="1" x14ac:dyDescent="0.25">
      <c r="B21" s="81"/>
      <c r="C21" s="81"/>
      <c r="D21" s="81"/>
    </row>
    <row r="22" spans="2:4" ht="12.95" customHeight="1" x14ac:dyDescent="0.25">
      <c r="B22" s="81"/>
      <c r="C22" s="81"/>
      <c r="D22" s="81"/>
    </row>
    <row r="23" spans="2:4" ht="12.95" customHeight="1" x14ac:dyDescent="0.25">
      <c r="B23" s="81"/>
      <c r="C23" s="81"/>
      <c r="D23" s="81"/>
    </row>
    <row r="24" spans="2:4" ht="12.95" customHeight="1" x14ac:dyDescent="0.25">
      <c r="B24" s="81"/>
      <c r="C24" s="81"/>
      <c r="D24" s="81"/>
    </row>
    <row r="25" spans="2:4" ht="12.95" customHeight="1" x14ac:dyDescent="0.25">
      <c r="B25" s="81"/>
      <c r="C25" s="81"/>
      <c r="D25" s="81"/>
    </row>
    <row r="26" spans="2:4" ht="12.95" customHeight="1" x14ac:dyDescent="0.25">
      <c r="B26" s="81"/>
      <c r="C26" s="81"/>
      <c r="D26" s="81"/>
    </row>
    <row r="27" spans="2:4" ht="12.95" customHeight="1" x14ac:dyDescent="0.25">
      <c r="B27" s="81"/>
      <c r="C27" s="81"/>
      <c r="D27" s="81"/>
    </row>
    <row r="28" spans="2:4" ht="12.95" customHeight="1" x14ac:dyDescent="0.25">
      <c r="B28" s="81"/>
      <c r="C28" s="81"/>
      <c r="D28" s="81"/>
    </row>
    <row r="29" spans="2:4" ht="12.95" customHeight="1" x14ac:dyDescent="0.25">
      <c r="B29" s="81"/>
      <c r="C29" s="81"/>
      <c r="D29" s="81"/>
    </row>
    <row r="30" spans="2:4" ht="12.95" customHeight="1" x14ac:dyDescent="0.25">
      <c r="B30" s="81"/>
      <c r="C30" s="81"/>
      <c r="D30" s="81"/>
    </row>
    <row r="31" spans="2:4" ht="12.95" customHeight="1" x14ac:dyDescent="0.25">
      <c r="B31" s="81"/>
      <c r="C31" s="81"/>
      <c r="D31" s="81"/>
    </row>
    <row r="32" spans="2:4" ht="12.95" customHeight="1" x14ac:dyDescent="0.25">
      <c r="B32" s="81"/>
      <c r="C32" s="81"/>
      <c r="D32" s="81"/>
    </row>
    <row r="33" spans="1:4" ht="12.95" customHeight="1" x14ac:dyDescent="0.25">
      <c r="B33" s="81"/>
      <c r="C33" s="81"/>
      <c r="D33" s="81"/>
    </row>
    <row r="34" spans="1:4" ht="12.95" customHeight="1" x14ac:dyDescent="0.25">
      <c r="B34" s="81"/>
      <c r="C34" s="81"/>
      <c r="D34" s="81"/>
    </row>
    <row r="35" spans="1:4" ht="12.95" customHeight="1" x14ac:dyDescent="0.25">
      <c r="B35" s="81"/>
      <c r="C35" s="81"/>
      <c r="D35" s="81"/>
    </row>
    <row r="36" spans="1:4" ht="12.95" customHeight="1" x14ac:dyDescent="0.25">
      <c r="B36" s="81"/>
      <c r="C36" s="81"/>
      <c r="D36" s="81"/>
    </row>
    <row r="37" spans="1:4" ht="12.95" customHeight="1" x14ac:dyDescent="0.25">
      <c r="A37" s="81"/>
      <c r="B37" s="81"/>
      <c r="C37" s="81"/>
      <c r="D37" s="81"/>
    </row>
    <row r="38" spans="1:4" ht="12.95" customHeight="1" x14ac:dyDescent="0.25">
      <c r="A38" s="81"/>
      <c r="B38" s="81"/>
      <c r="C38" s="81"/>
      <c r="D38" s="81"/>
    </row>
    <row r="39" spans="1:4" ht="12.95" customHeight="1" x14ac:dyDescent="0.25">
      <c r="A39" s="81"/>
      <c r="B39" s="81"/>
      <c r="C39" s="81"/>
      <c r="D39" s="81"/>
    </row>
    <row r="40" spans="1:4" ht="12.95" customHeight="1" x14ac:dyDescent="0.25">
      <c r="A40" s="81"/>
      <c r="B40" s="81"/>
      <c r="C40" s="81"/>
      <c r="D40" s="81"/>
    </row>
    <row r="41" spans="1:4" ht="12.95" customHeight="1" x14ac:dyDescent="0.25">
      <c r="A41" s="81"/>
      <c r="B41" s="81"/>
      <c r="C41" s="81"/>
      <c r="D41" s="81"/>
    </row>
    <row r="42" spans="1:4" ht="12.95" customHeight="1" x14ac:dyDescent="0.25">
      <c r="A42" s="81"/>
      <c r="B42" s="81"/>
      <c r="C42" s="81"/>
      <c r="D42" s="81"/>
    </row>
    <row r="43" spans="1:4" ht="12.95" customHeight="1" x14ac:dyDescent="0.25">
      <c r="A43" s="81"/>
      <c r="B43" s="81"/>
      <c r="C43" s="81"/>
      <c r="D43" s="81"/>
    </row>
    <row r="44" spans="1:4" ht="12.95" customHeight="1" x14ac:dyDescent="0.25">
      <c r="A44" s="81"/>
      <c r="B44" s="81"/>
      <c r="C44" s="81"/>
      <c r="D44" s="81"/>
    </row>
    <row r="45" spans="1:4" ht="12.95" customHeight="1" x14ac:dyDescent="0.25">
      <c r="A45" s="81"/>
      <c r="B45" s="81"/>
      <c r="C45" s="81"/>
      <c r="D45" s="81"/>
    </row>
    <row r="46" spans="1:4" ht="12.95" customHeight="1" x14ac:dyDescent="0.25">
      <c r="A46" s="81"/>
      <c r="B46" s="81"/>
      <c r="C46" s="81"/>
      <c r="D46" s="81"/>
    </row>
    <row r="47" spans="1:4" ht="12.95" customHeight="1" x14ac:dyDescent="0.25">
      <c r="A47" s="81"/>
      <c r="B47" s="81"/>
      <c r="C47" s="81"/>
      <c r="D47" s="81"/>
    </row>
    <row r="48" spans="1:4" ht="12.95" customHeight="1" x14ac:dyDescent="0.25">
      <c r="A48" s="81"/>
      <c r="B48" s="81"/>
      <c r="C48" s="81"/>
      <c r="D48" s="81"/>
    </row>
    <row r="49" spans="2:4" ht="12.95" customHeight="1" x14ac:dyDescent="0.25">
      <c r="B49" s="81"/>
      <c r="C49" s="81"/>
      <c r="D49" s="81"/>
    </row>
    <row r="50" spans="2:4" ht="12.95" customHeight="1" x14ac:dyDescent="0.25">
      <c r="B50" s="81"/>
      <c r="C50" s="81"/>
      <c r="D50" s="81"/>
    </row>
    <row r="51" spans="2:4" ht="12.95" customHeight="1" x14ac:dyDescent="0.25">
      <c r="B51" s="81"/>
      <c r="C51" s="81"/>
      <c r="D51" s="81"/>
    </row>
    <row r="52" spans="2:4" ht="12.95" customHeight="1" x14ac:dyDescent="0.25">
      <c r="B52" s="85"/>
      <c r="C52" s="81"/>
      <c r="D52" s="81"/>
    </row>
    <row r="53" spans="2:4" ht="12.95" customHeight="1" x14ac:dyDescent="0.25">
      <c r="B53" s="85"/>
      <c r="C53" s="81"/>
      <c r="D53" s="81"/>
    </row>
    <row r="54" spans="2:4" ht="12.95" customHeight="1" x14ac:dyDescent="0.25">
      <c r="B54" s="85"/>
      <c r="C54" s="81"/>
      <c r="D54" s="81"/>
    </row>
    <row r="55" spans="2:4" ht="12.95" customHeight="1" x14ac:dyDescent="0.25">
      <c r="B55" s="85"/>
      <c r="C55" s="81"/>
      <c r="D55" s="81"/>
    </row>
    <row r="56" spans="2:4" ht="12.95" customHeight="1" x14ac:dyDescent="0.25">
      <c r="B56" s="85"/>
      <c r="C56" s="81"/>
      <c r="D56" s="81"/>
    </row>
    <row r="57" spans="2:4" s="7" customFormat="1" ht="12.95" customHeight="1" x14ac:dyDescent="0.25">
      <c r="B57" s="85"/>
      <c r="C57" s="81"/>
      <c r="D57" s="81"/>
    </row>
    <row r="58" spans="2:4" ht="12.95" customHeight="1" x14ac:dyDescent="0.25">
      <c r="B58" s="85"/>
      <c r="C58" s="81"/>
      <c r="D58" s="81"/>
    </row>
    <row r="59" spans="2:4" ht="12.95" customHeight="1" x14ac:dyDescent="0.25">
      <c r="B59" s="9"/>
    </row>
    <row r="60" spans="2:4" ht="12.95" customHeight="1" x14ac:dyDescent="0.25">
      <c r="B60" s="9"/>
    </row>
    <row r="61" spans="2:4" s="7" customFormat="1" ht="12.95" customHeight="1" x14ac:dyDescent="0.25">
      <c r="B61" s="9"/>
      <c r="C61"/>
      <c r="D61"/>
    </row>
    <row r="62" spans="2:4" ht="12.95" customHeight="1" x14ac:dyDescent="0.25">
      <c r="B62" s="9"/>
    </row>
    <row r="63" spans="2:4" ht="12.95" customHeight="1" x14ac:dyDescent="0.25">
      <c r="B63" s="9"/>
    </row>
    <row r="64" spans="2:4" ht="12.95" customHeight="1" x14ac:dyDescent="0.25">
      <c r="B64" s="9"/>
    </row>
    <row r="65" spans="2:2" ht="12.95" customHeight="1" x14ac:dyDescent="0.25">
      <c r="B65" s="9"/>
    </row>
    <row r="66" spans="2:2" ht="12.95" customHeight="1" x14ac:dyDescent="0.25">
      <c r="B66" s="9"/>
    </row>
    <row r="67" spans="2:2" s="7" customFormat="1" ht="12.95" customHeight="1" x14ac:dyDescent="0.25">
      <c r="B67" s="9"/>
    </row>
    <row r="68" spans="2:2" ht="12.95" customHeight="1" x14ac:dyDescent="0.25">
      <c r="B68" s="12"/>
    </row>
    <row r="69" spans="2:2" ht="12.95" customHeight="1" x14ac:dyDescent="0.25">
      <c r="B69" s="9"/>
    </row>
    <row r="70" spans="2:2" ht="12.95" customHeight="1" x14ac:dyDescent="0.25">
      <c r="B70" s="17"/>
    </row>
    <row r="71" spans="2:2" ht="12.95" customHeight="1" x14ac:dyDescent="0.25">
      <c r="B71" s="17"/>
    </row>
    <row r="72" spans="2:2" ht="12.95" customHeight="1" x14ac:dyDescent="0.25">
      <c r="B72" s="17"/>
    </row>
    <row r="73" spans="2:2" s="7" customFormat="1" ht="12.95" customHeight="1" x14ac:dyDescent="0.25">
      <c r="B73"/>
    </row>
    <row r="74" spans="2:2" ht="12.95" customHeight="1" x14ac:dyDescent="0.25"/>
    <row r="75" spans="2:2" s="7" customFormat="1" ht="12.95" customHeight="1" x14ac:dyDescent="0.25">
      <c r="B75"/>
    </row>
    <row r="76" spans="2:2" ht="12.95" customHeight="1" x14ac:dyDescent="0.25"/>
    <row r="77" spans="2:2" ht="12.95" customHeight="1" x14ac:dyDescent="0.25"/>
    <row r="78" spans="2:2" ht="12.95" customHeight="1" x14ac:dyDescent="0.25"/>
    <row r="79" spans="2:2" ht="12.95" customHeight="1" x14ac:dyDescent="0.25"/>
    <row r="80" spans="2:2" ht="12.95" customHeight="1" x14ac:dyDescent="0.25"/>
    <row r="81" spans="2:2" ht="12.95" customHeight="1" x14ac:dyDescent="0.25"/>
    <row r="82" spans="2:2" ht="12.95" customHeight="1" x14ac:dyDescent="0.25"/>
    <row r="83" spans="2:2" s="7" customFormat="1" ht="12.95" customHeight="1" x14ac:dyDescent="0.25">
      <c r="B83"/>
    </row>
    <row r="84" spans="2:2" ht="12.95" customHeight="1" x14ac:dyDescent="0.25"/>
    <row r="85" spans="2:2" s="7" customFormat="1" ht="12.95" customHeight="1" x14ac:dyDescent="0.25">
      <c r="B85"/>
    </row>
    <row r="86" spans="2:2" ht="12.95" customHeight="1" x14ac:dyDescent="0.25"/>
    <row r="87" spans="2:2" ht="12.95" customHeight="1" x14ac:dyDescent="0.25"/>
    <row r="88" spans="2:2" ht="12.95" customHeight="1" x14ac:dyDescent="0.25"/>
    <row r="89" spans="2:2" s="7" customFormat="1" ht="12.95" customHeight="1" x14ac:dyDescent="0.25">
      <c r="B89"/>
    </row>
    <row r="90" spans="2:2" ht="12.95" customHeight="1" x14ac:dyDescent="0.25"/>
    <row r="91" spans="2:2" ht="12.95" customHeight="1" x14ac:dyDescent="0.25"/>
    <row r="92" spans="2:2" ht="12.95" customHeight="1" x14ac:dyDescent="0.25"/>
    <row r="93" spans="2:2" ht="12.95" customHeight="1" x14ac:dyDescent="0.25"/>
    <row r="94" spans="2:2" ht="12.95" customHeight="1" x14ac:dyDescent="0.25"/>
    <row r="95" spans="2:2" ht="12.95" customHeight="1" x14ac:dyDescent="0.25"/>
    <row r="96" spans="2:2"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sheetData>
  <mergeCells count="1">
    <mergeCell ref="B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55018-013A-C641-AC11-DFE842F02326}">
  <sheetPr>
    <tabColor rgb="FFE2A396"/>
  </sheetPr>
  <dimension ref="B2:D213"/>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customWidth="1"/>
    <col min="7" max="7" width="31.140625" customWidth="1"/>
  </cols>
  <sheetData>
    <row r="2" spans="2:4" ht="15" customHeight="1" x14ac:dyDescent="0.25">
      <c r="B2" s="4" t="s">
        <v>36</v>
      </c>
      <c r="C2" s="2"/>
      <c r="D2" s="3"/>
    </row>
    <row r="3" spans="2:4" ht="15" customHeight="1" x14ac:dyDescent="0.25">
      <c r="B3" s="6" t="s">
        <v>110</v>
      </c>
      <c r="C3" s="5"/>
      <c r="D3" s="49" t="s">
        <v>8</v>
      </c>
    </row>
    <row r="4" spans="2:4" ht="15" customHeight="1" x14ac:dyDescent="0.25">
      <c r="B4" s="6" t="s">
        <v>111</v>
      </c>
      <c r="C4" s="5"/>
      <c r="D4" s="49" t="s">
        <v>9</v>
      </c>
    </row>
    <row r="5" spans="2:4" ht="39.950000000000003" customHeight="1" x14ac:dyDescent="0.25">
      <c r="B5" s="133" t="s">
        <v>137</v>
      </c>
      <c r="C5" s="133"/>
      <c r="D5" s="133"/>
    </row>
    <row r="6" spans="2:4" ht="12.95" customHeight="1" x14ac:dyDescent="0.25">
      <c r="B6" s="52" t="s">
        <v>10</v>
      </c>
      <c r="C6" s="52" t="s">
        <v>12</v>
      </c>
    </row>
    <row r="7" spans="2:4" ht="12.95" customHeight="1" x14ac:dyDescent="0.25">
      <c r="B7" s="57" t="s">
        <v>78</v>
      </c>
      <c r="C7" s="83">
        <f>'Data Input and Results'!F32</f>
        <v>0.1875</v>
      </c>
    </row>
    <row r="8" spans="2:4" ht="12.95" customHeight="1" x14ac:dyDescent="0.25">
      <c r="B8" s="57"/>
      <c r="C8" s="99" t="s">
        <v>20</v>
      </c>
    </row>
    <row r="9" spans="2:4" ht="12.95" customHeight="1" x14ac:dyDescent="0.25">
      <c r="B9" s="57" t="s">
        <v>79</v>
      </c>
      <c r="C9" s="83">
        <f>'Data Input and Results'!F16</f>
        <v>0</v>
      </c>
    </row>
    <row r="10" spans="2:4" s="8" customFormat="1" ht="12.95" customHeight="1" x14ac:dyDescent="0.25">
      <c r="B10" s="57"/>
      <c r="C10" s="88" t="s">
        <v>19</v>
      </c>
    </row>
    <row r="11" spans="2:4" ht="12.95" customHeight="1" x14ac:dyDescent="0.25">
      <c r="B11" s="57" t="s">
        <v>80</v>
      </c>
      <c r="C11" s="69">
        <f>'Data Input and Results'!F13</f>
        <v>0</v>
      </c>
    </row>
    <row r="12" spans="2:4" s="7" customFormat="1" ht="12.95" customHeight="1" x14ac:dyDescent="0.25">
      <c r="B12" s="57"/>
      <c r="C12" s="74" t="s">
        <v>19</v>
      </c>
    </row>
    <row r="13" spans="2:4" ht="12.95" customHeight="1" x14ac:dyDescent="0.25">
      <c r="B13" s="57" t="s">
        <v>81</v>
      </c>
      <c r="C13" s="58">
        <f>C58</f>
        <v>34.277714189767181</v>
      </c>
    </row>
    <row r="14" spans="2:4" ht="12.95" customHeight="1" x14ac:dyDescent="0.25">
      <c r="B14" s="57"/>
      <c r="C14" s="74" t="s">
        <v>18</v>
      </c>
    </row>
    <row r="15" spans="2:4" ht="12.95" customHeight="1" x14ac:dyDescent="0.25">
      <c r="B15" s="64" t="s">
        <v>82</v>
      </c>
      <c r="C15" s="79">
        <f>(C7-C9)*C11*C13</f>
        <v>0</v>
      </c>
    </row>
    <row r="16" spans="2:4" ht="12.95" customHeight="1" x14ac:dyDescent="0.25">
      <c r="B16" s="61"/>
      <c r="C16" s="62"/>
    </row>
    <row r="17" spans="2:3" ht="12.95" customHeight="1" x14ac:dyDescent="0.25">
      <c r="B17" s="57" t="s">
        <v>83</v>
      </c>
      <c r="C17" s="83">
        <f>'Data Input and Results'!F34</f>
        <v>1.6199999999999999E-2</v>
      </c>
    </row>
    <row r="18" spans="2:3" ht="12.95" customHeight="1" x14ac:dyDescent="0.25">
      <c r="B18" s="57"/>
      <c r="C18" s="99" t="s">
        <v>20</v>
      </c>
    </row>
    <row r="19" spans="2:3" ht="12.95" customHeight="1" x14ac:dyDescent="0.25">
      <c r="B19" s="57" t="s">
        <v>84</v>
      </c>
      <c r="C19" s="83">
        <f>'Data Input and Results'!F17</f>
        <v>0</v>
      </c>
    </row>
    <row r="20" spans="2:3" ht="12.95" customHeight="1" x14ac:dyDescent="0.25">
      <c r="B20" s="57"/>
      <c r="C20" s="88" t="s">
        <v>19</v>
      </c>
    </row>
    <row r="21" spans="2:3" ht="12.95" customHeight="1" x14ac:dyDescent="0.25">
      <c r="B21" s="57" t="s">
        <v>85</v>
      </c>
      <c r="C21" s="69">
        <f>C11</f>
        <v>0</v>
      </c>
    </row>
    <row r="22" spans="2:3" ht="12.95" customHeight="1" x14ac:dyDescent="0.25">
      <c r="B22" s="57"/>
      <c r="C22" s="74" t="s">
        <v>19</v>
      </c>
    </row>
    <row r="23" spans="2:3" ht="12.95" customHeight="1" x14ac:dyDescent="0.25">
      <c r="B23" s="57" t="s">
        <v>86</v>
      </c>
      <c r="C23" s="58">
        <f>C54+C55</f>
        <v>0</v>
      </c>
    </row>
    <row r="24" spans="2:3" ht="12.95" customHeight="1" x14ac:dyDescent="0.25">
      <c r="B24" s="57"/>
      <c r="C24" s="74" t="s">
        <v>18</v>
      </c>
    </row>
    <row r="25" spans="2:3" ht="12.95" customHeight="1" x14ac:dyDescent="0.25">
      <c r="B25" s="64" t="s">
        <v>87</v>
      </c>
      <c r="C25" s="79">
        <f>(C17-C19)*C21*C23</f>
        <v>0</v>
      </c>
    </row>
    <row r="26" spans="2:3" ht="12.95" customHeight="1" x14ac:dyDescent="0.25"/>
    <row r="27" spans="2:3" ht="12.95" customHeight="1" x14ac:dyDescent="0.25">
      <c r="B27" s="57" t="s">
        <v>88</v>
      </c>
      <c r="C27" s="87">
        <f>'Data Input and Results'!F35</f>
        <v>2.8394789861142895</v>
      </c>
    </row>
    <row r="28" spans="2:3" ht="12.95" customHeight="1" x14ac:dyDescent="0.25">
      <c r="B28" s="57"/>
      <c r="C28" s="99" t="s">
        <v>20</v>
      </c>
    </row>
    <row r="29" spans="2:3" ht="12.95" customHeight="1" x14ac:dyDescent="0.25">
      <c r="B29" s="57" t="s">
        <v>89</v>
      </c>
      <c r="C29" s="87">
        <f>'Data Input and Results'!F19</f>
        <v>0</v>
      </c>
    </row>
    <row r="30" spans="2:3" ht="12.95" customHeight="1" x14ac:dyDescent="0.25">
      <c r="B30" s="57"/>
      <c r="C30" s="88" t="s">
        <v>19</v>
      </c>
    </row>
    <row r="31" spans="2:3" ht="12.95" customHeight="1" x14ac:dyDescent="0.25">
      <c r="B31" s="57" t="s">
        <v>90</v>
      </c>
      <c r="C31" s="69">
        <f>C21/1000</f>
        <v>0</v>
      </c>
    </row>
    <row r="32" spans="2:3" ht="12.95" customHeight="1" x14ac:dyDescent="0.25">
      <c r="B32" s="57"/>
      <c r="C32" s="74" t="s">
        <v>19</v>
      </c>
    </row>
    <row r="33" spans="2:3" ht="12.95" customHeight="1" x14ac:dyDescent="0.25">
      <c r="B33" s="57" t="s">
        <v>91</v>
      </c>
      <c r="C33" s="58">
        <f>'Data Input and Results'!F36</f>
        <v>50</v>
      </c>
    </row>
    <row r="34" spans="2:3" ht="12.95" customHeight="1" x14ac:dyDescent="0.25">
      <c r="B34" s="57"/>
      <c r="C34" s="74" t="s">
        <v>18</v>
      </c>
    </row>
    <row r="35" spans="2:3" ht="12.95" customHeight="1" x14ac:dyDescent="0.25">
      <c r="B35" s="64" t="s">
        <v>92</v>
      </c>
      <c r="C35" s="79">
        <f>(C27-C29)*C31*C33</f>
        <v>0</v>
      </c>
    </row>
    <row r="36" spans="2:3" ht="12.95" customHeight="1" x14ac:dyDescent="0.25"/>
    <row r="37" spans="2:3" ht="12.95" customHeight="1" x14ac:dyDescent="0.25">
      <c r="B37" s="57" t="s">
        <v>93</v>
      </c>
      <c r="C37" s="88">
        <f>'Data Input and Results'!F20</f>
        <v>0</v>
      </c>
    </row>
    <row r="38" spans="2:3" ht="12.95" customHeight="1" x14ac:dyDescent="0.25">
      <c r="B38" s="57"/>
      <c r="C38" s="99" t="s">
        <v>20</v>
      </c>
    </row>
    <row r="39" spans="2:3" ht="12.95" customHeight="1" x14ac:dyDescent="0.25">
      <c r="B39" s="57" t="s">
        <v>58</v>
      </c>
      <c r="C39" s="88">
        <f>'Data Input and Results'!F37</f>
        <v>0.73</v>
      </c>
    </row>
    <row r="40" spans="2:3" ht="12.95" customHeight="1" x14ac:dyDescent="0.25">
      <c r="B40" s="57"/>
      <c r="C40" s="88" t="s">
        <v>19</v>
      </c>
    </row>
    <row r="41" spans="2:3" ht="12.95" customHeight="1" x14ac:dyDescent="0.25">
      <c r="B41" s="57" t="s">
        <v>80</v>
      </c>
      <c r="C41" s="69">
        <f>C11</f>
        <v>0</v>
      </c>
    </row>
    <row r="42" spans="2:3" ht="12.95" customHeight="1" x14ac:dyDescent="0.25">
      <c r="B42" s="57"/>
      <c r="C42" s="74" t="s">
        <v>19</v>
      </c>
    </row>
    <row r="43" spans="2:3" ht="12.95" customHeight="1" x14ac:dyDescent="0.25">
      <c r="B43" s="57" t="s">
        <v>94</v>
      </c>
      <c r="C43" s="58">
        <f>C55</f>
        <v>0</v>
      </c>
    </row>
    <row r="44" spans="2:3" ht="12.95" customHeight="1" x14ac:dyDescent="0.25">
      <c r="B44" s="57"/>
      <c r="C44" s="74" t="s">
        <v>18</v>
      </c>
    </row>
    <row r="45" spans="2:3" ht="12.95" customHeight="1" x14ac:dyDescent="0.25">
      <c r="B45" s="100" t="s">
        <v>95</v>
      </c>
      <c r="C45" s="79">
        <f>(C37-C39)*C41*C43</f>
        <v>0</v>
      </c>
    </row>
    <row r="46" spans="2:3" ht="12.95" customHeight="1" x14ac:dyDescent="0.25">
      <c r="B46" s="61"/>
      <c r="C46" s="62"/>
    </row>
    <row r="47" spans="2:3" ht="12.95" customHeight="1" x14ac:dyDescent="0.25">
      <c r="B47" s="64" t="s">
        <v>45</v>
      </c>
      <c r="C47" s="79">
        <f>C15+C25+C35+C45</f>
        <v>0</v>
      </c>
    </row>
    <row r="48" spans="2:3" ht="12.95" customHeight="1" x14ac:dyDescent="0.25"/>
    <row r="49" spans="2:4" ht="12.95" customHeight="1" x14ac:dyDescent="0.25">
      <c r="B49" s="55"/>
      <c r="C49" s="55"/>
    </row>
    <row r="50" spans="2:4" ht="12.95" customHeight="1" x14ac:dyDescent="0.25"/>
    <row r="51" spans="2:4" ht="12.95" customHeight="1" x14ac:dyDescent="0.25">
      <c r="B51" s="53" t="s">
        <v>135</v>
      </c>
      <c r="C51" s="53"/>
    </row>
    <row r="52" spans="2:4" ht="12.95" customHeight="1" x14ac:dyDescent="0.25">
      <c r="B52" s="54" t="s">
        <v>10</v>
      </c>
      <c r="C52" s="54" t="s">
        <v>12</v>
      </c>
    </row>
    <row r="53" spans="2:4" ht="12.95" customHeight="1" x14ac:dyDescent="0.25">
      <c r="B53" s="65" t="s">
        <v>37</v>
      </c>
      <c r="C53" s="66"/>
    </row>
    <row r="54" spans="2:4" ht="12.95" customHeight="1" x14ac:dyDescent="0.25">
      <c r="B54" s="101" t="s">
        <v>60</v>
      </c>
      <c r="C54" s="67">
        <f>'Data Input and Results'!F18</f>
        <v>0</v>
      </c>
    </row>
    <row r="55" spans="2:4" s="7" customFormat="1" ht="12.95" customHeight="1" x14ac:dyDescent="0.25">
      <c r="B55" s="101" t="s">
        <v>94</v>
      </c>
      <c r="C55" s="67">
        <f>'Data Input and Results'!F21</f>
        <v>0</v>
      </c>
      <c r="D55"/>
    </row>
    <row r="56" spans="2:4" ht="12.95" customHeight="1" x14ac:dyDescent="0.25"/>
    <row r="57" spans="2:4" ht="12.95" customHeight="1" x14ac:dyDescent="0.25">
      <c r="B57" s="65" t="s">
        <v>42</v>
      </c>
      <c r="C57" s="72"/>
    </row>
    <row r="58" spans="2:4" ht="12.95" customHeight="1" x14ac:dyDescent="0.25">
      <c r="B58" s="101" t="s">
        <v>98</v>
      </c>
      <c r="C58" s="67">
        <f>'Data Input and Results'!F33</f>
        <v>34.277714189767181</v>
      </c>
    </row>
    <row r="59" spans="2:4" s="7" customFormat="1" ht="12.95" customHeight="1" x14ac:dyDescent="0.25">
      <c r="B59" s="101" t="s">
        <v>56</v>
      </c>
      <c r="C59" s="67">
        <f>'Data Input and Results'!F36</f>
        <v>50</v>
      </c>
      <c r="D59"/>
    </row>
    <row r="60" spans="2:4" ht="12.95" customHeight="1" x14ac:dyDescent="0.25">
      <c r="B60" s="63"/>
      <c r="C60" s="71"/>
    </row>
    <row r="61" spans="2:4" ht="12.95" customHeight="1" x14ac:dyDescent="0.25"/>
    <row r="62" spans="2:4" ht="12.95" customHeight="1" x14ac:dyDescent="0.25"/>
    <row r="63" spans="2:4" ht="12.95" customHeight="1" x14ac:dyDescent="0.25"/>
    <row r="64" spans="2:4" s="7" customFormat="1" ht="12.95" customHeight="1" x14ac:dyDescent="0.25"/>
    <row r="65" ht="12.95" customHeight="1" x14ac:dyDescent="0.25"/>
    <row r="66" ht="12.95" customHeight="1" x14ac:dyDescent="0.25"/>
    <row r="67" ht="12.95" customHeight="1" x14ac:dyDescent="0.25"/>
    <row r="68" ht="12.95" customHeight="1" x14ac:dyDescent="0.25"/>
    <row r="69" ht="12.95" customHeight="1" x14ac:dyDescent="0.25"/>
    <row r="70" s="7" customFormat="1" ht="12.95" customHeight="1" x14ac:dyDescent="0.25"/>
    <row r="71" ht="12.95" customHeight="1" x14ac:dyDescent="0.25"/>
    <row r="72" s="7" customFormat="1" ht="12.95" customHeight="1" x14ac:dyDescent="0.25"/>
    <row r="73" ht="12.95" customHeight="1" x14ac:dyDescent="0.25"/>
    <row r="74" ht="12.95" customHeight="1" x14ac:dyDescent="0.25"/>
    <row r="75" ht="12.95" customHeight="1" x14ac:dyDescent="0.25"/>
    <row r="76" ht="12.95" customHeight="1" x14ac:dyDescent="0.25"/>
    <row r="77" ht="12.95" customHeight="1" x14ac:dyDescent="0.25"/>
    <row r="78" ht="12.95" customHeight="1" x14ac:dyDescent="0.25"/>
    <row r="79" s="7" customFormat="1" ht="12.95" customHeight="1" x14ac:dyDescent="0.25"/>
    <row r="80"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row r="150" ht="12.95" customHeight="1" x14ac:dyDescent="0.25"/>
    <row r="151" ht="12.95" customHeight="1" x14ac:dyDescent="0.25"/>
    <row r="152" ht="12.95" customHeight="1" x14ac:dyDescent="0.25"/>
    <row r="153" ht="12.95" customHeight="1" x14ac:dyDescent="0.25"/>
    <row r="154" ht="12.95" customHeight="1" x14ac:dyDescent="0.25"/>
    <row r="155" ht="12.95" customHeight="1" x14ac:dyDescent="0.25"/>
    <row r="156" ht="12.95" customHeight="1" x14ac:dyDescent="0.25"/>
    <row r="157" ht="12.95" customHeight="1" x14ac:dyDescent="0.25"/>
    <row r="158" ht="12.95" customHeight="1" x14ac:dyDescent="0.25"/>
    <row r="159" ht="12.95" customHeight="1" x14ac:dyDescent="0.25"/>
    <row r="160" ht="12.95" customHeight="1" x14ac:dyDescent="0.25"/>
    <row r="161" ht="12.95" customHeight="1" x14ac:dyDescent="0.25"/>
    <row r="162" ht="12.95" customHeight="1" x14ac:dyDescent="0.25"/>
    <row r="163" ht="12.95" customHeight="1" x14ac:dyDescent="0.25"/>
    <row r="164" ht="12.95" customHeight="1" x14ac:dyDescent="0.25"/>
    <row r="165" ht="12.95" customHeight="1" x14ac:dyDescent="0.25"/>
    <row r="166" ht="12.95" customHeight="1" x14ac:dyDescent="0.25"/>
    <row r="167" ht="12.95" customHeight="1" x14ac:dyDescent="0.25"/>
    <row r="168" ht="12.95" customHeight="1" x14ac:dyDescent="0.25"/>
    <row r="169" ht="12.95" customHeight="1" x14ac:dyDescent="0.25"/>
    <row r="170" ht="12.95" customHeight="1" x14ac:dyDescent="0.25"/>
    <row r="171" ht="12.95" customHeight="1" x14ac:dyDescent="0.25"/>
    <row r="172" ht="12.95" customHeight="1" x14ac:dyDescent="0.25"/>
    <row r="173" ht="12.95" customHeight="1" x14ac:dyDescent="0.25"/>
    <row r="174" ht="12.95" customHeight="1" x14ac:dyDescent="0.25"/>
    <row r="175" ht="12.95" customHeight="1" x14ac:dyDescent="0.25"/>
    <row r="176" ht="12.95" customHeight="1" x14ac:dyDescent="0.25"/>
    <row r="177" ht="12.95" customHeight="1" x14ac:dyDescent="0.25"/>
    <row r="178" ht="12.95" customHeight="1" x14ac:dyDescent="0.25"/>
    <row r="179" ht="12.95" customHeight="1" x14ac:dyDescent="0.25"/>
    <row r="180" ht="12.95" customHeight="1" x14ac:dyDescent="0.25"/>
    <row r="181" ht="12.95" customHeight="1" x14ac:dyDescent="0.25"/>
    <row r="182" ht="12.95" customHeight="1" x14ac:dyDescent="0.25"/>
    <row r="183" ht="12.95" customHeight="1" x14ac:dyDescent="0.25"/>
    <row r="184" ht="12.95" customHeight="1" x14ac:dyDescent="0.25"/>
    <row r="185" ht="12.95" customHeight="1" x14ac:dyDescent="0.25"/>
    <row r="186" ht="12.95" customHeight="1" x14ac:dyDescent="0.25"/>
    <row r="187" ht="12.95" customHeight="1" x14ac:dyDescent="0.25"/>
    <row r="188" ht="12.95" customHeight="1" x14ac:dyDescent="0.25"/>
    <row r="189" ht="12.95" customHeight="1" x14ac:dyDescent="0.25"/>
    <row r="190" ht="12.95" customHeight="1" x14ac:dyDescent="0.25"/>
    <row r="191" ht="12.95" customHeight="1" x14ac:dyDescent="0.25"/>
    <row r="192" ht="12.95" customHeight="1" x14ac:dyDescent="0.25"/>
    <row r="193" ht="12.95" customHeight="1" x14ac:dyDescent="0.25"/>
    <row r="194" ht="12.95" customHeight="1" x14ac:dyDescent="0.25"/>
    <row r="195" ht="12.95" customHeight="1" x14ac:dyDescent="0.25"/>
    <row r="196" ht="12.95" customHeight="1" x14ac:dyDescent="0.25"/>
    <row r="197" ht="12.95" customHeight="1" x14ac:dyDescent="0.25"/>
    <row r="198" ht="12.95" customHeight="1" x14ac:dyDescent="0.25"/>
    <row r="199" ht="12.95" customHeight="1" x14ac:dyDescent="0.25"/>
    <row r="200" ht="12.95" customHeight="1" x14ac:dyDescent="0.25"/>
    <row r="201" ht="12.95" customHeight="1" x14ac:dyDescent="0.25"/>
    <row r="202" ht="12.95" customHeight="1" x14ac:dyDescent="0.25"/>
    <row r="203" ht="12.95" customHeight="1" x14ac:dyDescent="0.25"/>
    <row r="204" ht="12.95" customHeight="1" x14ac:dyDescent="0.25"/>
    <row r="205" ht="12.95" customHeight="1" x14ac:dyDescent="0.25"/>
    <row r="206" ht="12.95" customHeight="1" x14ac:dyDescent="0.25"/>
    <row r="207" ht="12.95" customHeight="1" x14ac:dyDescent="0.25"/>
    <row r="208" ht="12.95" customHeight="1" x14ac:dyDescent="0.25"/>
    <row r="209" ht="12.95" customHeight="1" x14ac:dyDescent="0.25"/>
    <row r="210" ht="12.95" customHeight="1" x14ac:dyDescent="0.25"/>
    <row r="211" ht="12.95" customHeight="1" x14ac:dyDescent="0.25"/>
    <row r="212" ht="12.95" customHeight="1" x14ac:dyDescent="0.25"/>
    <row r="213" ht="12.95" customHeight="1" x14ac:dyDescent="0.25"/>
  </sheetData>
  <mergeCells count="1">
    <mergeCell ref="B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77C0B-5EF9-294D-97F2-559ACD7616B8}">
  <sheetPr>
    <tabColor rgb="FFE2A396"/>
  </sheetPr>
  <dimension ref="B2:D161"/>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customWidth="1"/>
    <col min="7" max="7" width="31.140625" customWidth="1"/>
  </cols>
  <sheetData>
    <row r="2" spans="2:4" ht="15" customHeight="1" x14ac:dyDescent="0.25">
      <c r="B2" s="4" t="s">
        <v>36</v>
      </c>
      <c r="C2" s="2"/>
      <c r="D2" s="3"/>
    </row>
    <row r="3" spans="2:4" ht="15" customHeight="1" x14ac:dyDescent="0.25">
      <c r="B3" s="6" t="s">
        <v>110</v>
      </c>
      <c r="C3" s="5"/>
      <c r="D3" s="49" t="s">
        <v>8</v>
      </c>
    </row>
    <row r="4" spans="2:4" ht="15" customHeight="1" x14ac:dyDescent="0.25">
      <c r="B4" s="6" t="s">
        <v>111</v>
      </c>
      <c r="C4" s="5"/>
      <c r="D4" s="49" t="s">
        <v>9</v>
      </c>
    </row>
    <row r="5" spans="2:4" ht="39.950000000000003" customHeight="1" x14ac:dyDescent="0.25">
      <c r="B5" s="133" t="s">
        <v>137</v>
      </c>
      <c r="C5" s="133"/>
      <c r="D5" s="133"/>
    </row>
    <row r="6" spans="2:4" ht="12.95" customHeight="1" x14ac:dyDescent="0.25">
      <c r="B6" s="52" t="s">
        <v>10</v>
      </c>
      <c r="C6" s="52" t="s">
        <v>12</v>
      </c>
    </row>
    <row r="7" spans="2:4" ht="12.95" customHeight="1" x14ac:dyDescent="0.25">
      <c r="B7" s="57" t="s">
        <v>70</v>
      </c>
      <c r="C7" s="69">
        <f>'Data Input and Results'!F23</f>
        <v>0</v>
      </c>
    </row>
    <row r="8" spans="2:4" ht="12.95" customHeight="1" x14ac:dyDescent="0.25">
      <c r="B8" s="57"/>
      <c r="C8" s="69" t="s">
        <v>19</v>
      </c>
    </row>
    <row r="9" spans="2:4" ht="12.95" customHeight="1" x14ac:dyDescent="0.25">
      <c r="B9" s="57" t="s">
        <v>71</v>
      </c>
      <c r="C9" s="68">
        <f>C26</f>
        <v>525821</v>
      </c>
    </row>
    <row r="10" spans="2:4" ht="12.95" customHeight="1" x14ac:dyDescent="0.25">
      <c r="B10" s="57"/>
      <c r="C10" s="60" t="s">
        <v>18</v>
      </c>
    </row>
    <row r="11" spans="2:4" ht="12.95" customHeight="1" x14ac:dyDescent="0.25">
      <c r="B11" s="64" t="s">
        <v>72</v>
      </c>
      <c r="C11" s="79">
        <f>C7*C9*-1</f>
        <v>0</v>
      </c>
    </row>
    <row r="12" spans="2:4" ht="12.95" customHeight="1" x14ac:dyDescent="0.25">
      <c r="B12" s="61"/>
      <c r="C12" s="62"/>
    </row>
    <row r="13" spans="2:4" ht="12.95" customHeight="1" x14ac:dyDescent="0.25">
      <c r="B13" s="57" t="s">
        <v>73</v>
      </c>
      <c r="C13" s="69">
        <f>'Data Input and Results'!F22</f>
        <v>0</v>
      </c>
    </row>
    <row r="14" spans="2:4" ht="12.95" customHeight="1" x14ac:dyDescent="0.25">
      <c r="B14" s="57"/>
      <c r="C14" s="69" t="s">
        <v>19</v>
      </c>
    </row>
    <row r="15" spans="2:4" ht="12.95" customHeight="1" x14ac:dyDescent="0.25">
      <c r="B15" s="59" t="s">
        <v>76</v>
      </c>
      <c r="C15" s="68">
        <f>C27</f>
        <v>228201.82</v>
      </c>
    </row>
    <row r="16" spans="2:4" ht="12.95" customHeight="1" x14ac:dyDescent="0.25">
      <c r="B16" s="57"/>
      <c r="C16" s="60" t="s">
        <v>18</v>
      </c>
    </row>
    <row r="17" spans="2:3" ht="12.95" customHeight="1" x14ac:dyDescent="0.25">
      <c r="B17" s="64" t="s">
        <v>74</v>
      </c>
      <c r="C17" s="79">
        <f>C13*C15</f>
        <v>0</v>
      </c>
    </row>
    <row r="18" spans="2:3" ht="12.95" customHeight="1" x14ac:dyDescent="0.25"/>
    <row r="19" spans="2:3" ht="12.95" customHeight="1" x14ac:dyDescent="0.25">
      <c r="B19" s="64" t="s">
        <v>46</v>
      </c>
      <c r="C19" s="79">
        <f>C11+C17</f>
        <v>0</v>
      </c>
    </row>
    <row r="20" spans="2:3" ht="12.95" customHeight="1" x14ac:dyDescent="0.25"/>
    <row r="21" spans="2:3" ht="12.95" customHeight="1" x14ac:dyDescent="0.25">
      <c r="B21" s="55"/>
      <c r="C21" s="55"/>
    </row>
    <row r="22" spans="2:3" ht="12.95" customHeight="1" x14ac:dyDescent="0.25"/>
    <row r="23" spans="2:3" ht="12.95" customHeight="1" x14ac:dyDescent="0.25">
      <c r="B23" s="53" t="s">
        <v>135</v>
      </c>
      <c r="C23" s="53"/>
    </row>
    <row r="24" spans="2:3" ht="12.95" customHeight="1" x14ac:dyDescent="0.25">
      <c r="B24" s="54" t="s">
        <v>10</v>
      </c>
      <c r="C24" s="54" t="s">
        <v>12</v>
      </c>
    </row>
    <row r="25" spans="2:3" ht="12.95" customHeight="1" x14ac:dyDescent="0.25">
      <c r="B25" s="65" t="s">
        <v>42</v>
      </c>
      <c r="C25" s="72"/>
    </row>
    <row r="26" spans="2:3" ht="12.95" customHeight="1" x14ac:dyDescent="0.25">
      <c r="B26" s="59" t="s">
        <v>71</v>
      </c>
      <c r="C26" s="72">
        <f>'Data Input and Results'!F39</f>
        <v>525821</v>
      </c>
    </row>
    <row r="27" spans="2:3" ht="12.95" customHeight="1" x14ac:dyDescent="0.25">
      <c r="B27" s="59" t="s">
        <v>76</v>
      </c>
      <c r="C27" s="72">
        <f>'Data Input and Results'!F38</f>
        <v>228201.82</v>
      </c>
    </row>
    <row r="28" spans="2:3" ht="12.95" customHeight="1" x14ac:dyDescent="0.25">
      <c r="B28" s="9"/>
      <c r="C28" s="11"/>
    </row>
    <row r="29" spans="2:3" ht="12.95" customHeight="1" x14ac:dyDescent="0.25">
      <c r="B29" s="9"/>
      <c r="C29" s="14"/>
    </row>
    <row r="30" spans="2:3" ht="12.95" customHeight="1" x14ac:dyDescent="0.25">
      <c r="B30" s="9"/>
      <c r="C30" s="13"/>
    </row>
    <row r="31" spans="2:3" ht="12.95" customHeight="1" x14ac:dyDescent="0.25">
      <c r="B31" s="9"/>
      <c r="C31" s="11"/>
    </row>
    <row r="32" spans="2:3" ht="12.95" customHeight="1" x14ac:dyDescent="0.25">
      <c r="B32" s="9"/>
      <c r="C32" s="11"/>
    </row>
    <row r="33" spans="2:3" ht="12.95" customHeight="1" x14ac:dyDescent="0.25">
      <c r="B33" s="9"/>
      <c r="C33" s="11"/>
    </row>
    <row r="34" spans="2:3" ht="12.95" customHeight="1" x14ac:dyDescent="0.25">
      <c r="B34" s="9"/>
      <c r="C34" s="11"/>
    </row>
    <row r="35" spans="2:3" ht="12.95" customHeight="1" x14ac:dyDescent="0.25">
      <c r="B35" s="9"/>
      <c r="C35" s="11"/>
    </row>
    <row r="36" spans="2:3" ht="12.95" customHeight="1" x14ac:dyDescent="0.25">
      <c r="B36" s="9"/>
      <c r="C36" s="11"/>
    </row>
    <row r="37" spans="2:3" ht="12.95" customHeight="1" x14ac:dyDescent="0.25">
      <c r="B37" s="9"/>
      <c r="C37" s="14"/>
    </row>
    <row r="38" spans="2:3" s="7" customFormat="1" ht="12.95" customHeight="1" x14ac:dyDescent="0.25">
      <c r="B38" s="9"/>
      <c r="C38" s="13"/>
    </row>
    <row r="39" spans="2:3" ht="12.95" customHeight="1" x14ac:dyDescent="0.25">
      <c r="B39" s="9"/>
      <c r="C39" s="11"/>
    </row>
    <row r="40" spans="2:3" ht="12.95" customHeight="1" x14ac:dyDescent="0.25">
      <c r="B40" s="9"/>
      <c r="C40" s="15"/>
    </row>
    <row r="41" spans="2:3" ht="12.95" customHeight="1" x14ac:dyDescent="0.25">
      <c r="B41" s="9"/>
      <c r="C41" s="11"/>
    </row>
    <row r="42" spans="2:3" s="7" customFormat="1" ht="12.95" customHeight="1" x14ac:dyDescent="0.25">
      <c r="B42" s="9"/>
      <c r="C42" s="11"/>
    </row>
    <row r="43" spans="2:3" ht="12.95" customHeight="1" x14ac:dyDescent="0.25">
      <c r="B43" s="9"/>
      <c r="C43" s="11"/>
    </row>
    <row r="44" spans="2:3" ht="12.95" customHeight="1" x14ac:dyDescent="0.25">
      <c r="B44" s="9"/>
      <c r="C44" s="11"/>
    </row>
    <row r="45" spans="2:3" ht="12.95" customHeight="1" x14ac:dyDescent="0.25">
      <c r="B45" s="9"/>
      <c r="C45" s="11"/>
    </row>
    <row r="46" spans="2:3" ht="12.95" customHeight="1" x14ac:dyDescent="0.25">
      <c r="B46" s="9"/>
      <c r="C46" s="11"/>
    </row>
    <row r="47" spans="2:3" ht="12.95" customHeight="1" x14ac:dyDescent="0.25">
      <c r="B47" s="9"/>
      <c r="C47" s="11"/>
    </row>
    <row r="48" spans="2:3" s="7" customFormat="1" ht="12.95" customHeight="1" x14ac:dyDescent="0.25">
      <c r="B48" s="9"/>
      <c r="C48" s="11"/>
    </row>
    <row r="49" spans="2:3" ht="12.95" customHeight="1" x14ac:dyDescent="0.25">
      <c r="B49" s="12"/>
      <c r="C49" s="16"/>
    </row>
    <row r="50" spans="2:3" ht="12.95" customHeight="1" x14ac:dyDescent="0.25">
      <c r="B50" s="9"/>
      <c r="C50" s="10"/>
    </row>
    <row r="51" spans="2:3" ht="12.95" customHeight="1" x14ac:dyDescent="0.25">
      <c r="B51" s="17"/>
      <c r="C51" s="17"/>
    </row>
    <row r="52" spans="2:3" ht="12.95" customHeight="1" x14ac:dyDescent="0.25">
      <c r="B52" s="17"/>
      <c r="C52" s="17"/>
    </row>
    <row r="53" spans="2:3" ht="12.95" customHeight="1" x14ac:dyDescent="0.25">
      <c r="B53" s="17"/>
      <c r="C53" s="17"/>
    </row>
    <row r="54" spans="2:3" s="7" customFormat="1" ht="12.95" customHeight="1" x14ac:dyDescent="0.25">
      <c r="B54"/>
      <c r="C54"/>
    </row>
    <row r="55" spans="2:3" ht="12.95" customHeight="1" x14ac:dyDescent="0.25"/>
    <row r="56" spans="2:3" s="7" customFormat="1" ht="12.95" customHeight="1" x14ac:dyDescent="0.25">
      <c r="B56"/>
      <c r="C56"/>
    </row>
    <row r="57" spans="2:3" ht="12.95" customHeight="1" x14ac:dyDescent="0.25"/>
    <row r="58" spans="2:3" ht="12.95" customHeight="1" x14ac:dyDescent="0.25"/>
    <row r="59" spans="2:3" ht="12.95" customHeight="1" x14ac:dyDescent="0.25"/>
    <row r="60" spans="2:3" ht="12.95" customHeight="1" x14ac:dyDescent="0.25"/>
    <row r="61" spans="2:3" ht="12.95" customHeight="1" x14ac:dyDescent="0.25"/>
    <row r="62" spans="2:3" ht="12.95" customHeight="1" x14ac:dyDescent="0.25"/>
    <row r="63" spans="2:3" ht="12.95" customHeight="1" x14ac:dyDescent="0.25"/>
    <row r="64" spans="2:3" s="7" customFormat="1" ht="12.95" customHeight="1" x14ac:dyDescent="0.25">
      <c r="B64"/>
      <c r="C64"/>
    </row>
    <row r="65" spans="2:3" ht="12.95" customHeight="1" x14ac:dyDescent="0.25"/>
    <row r="66" spans="2:3" s="7" customFormat="1" ht="12.95" customHeight="1" x14ac:dyDescent="0.25">
      <c r="B66"/>
      <c r="C66"/>
    </row>
    <row r="67" spans="2:3" ht="12.95" customHeight="1" x14ac:dyDescent="0.25"/>
    <row r="68" spans="2:3" ht="12.95" customHeight="1" x14ac:dyDescent="0.25"/>
    <row r="69" spans="2:3" ht="12.95" customHeight="1" x14ac:dyDescent="0.25"/>
    <row r="70" spans="2:3" s="7" customFormat="1" ht="12.95" customHeight="1" x14ac:dyDescent="0.25">
      <c r="B70"/>
      <c r="C70"/>
    </row>
    <row r="71" spans="2:3" ht="12.95" customHeight="1" x14ac:dyDescent="0.25"/>
    <row r="72" spans="2:3" ht="12.95" customHeight="1" x14ac:dyDescent="0.25"/>
    <row r="73" spans="2:3" ht="12.95" customHeight="1" x14ac:dyDescent="0.25"/>
    <row r="74" spans="2:3" ht="12.95" customHeight="1" x14ac:dyDescent="0.25"/>
    <row r="75" spans="2:3" ht="12.95" customHeight="1" x14ac:dyDescent="0.25"/>
    <row r="76" spans="2:3" ht="12.95" customHeight="1" x14ac:dyDescent="0.25"/>
    <row r="77" spans="2:3" ht="12.95" customHeight="1" x14ac:dyDescent="0.25"/>
    <row r="78" spans="2:3" ht="12.95" customHeight="1" x14ac:dyDescent="0.25"/>
    <row r="79" spans="2:3" ht="12.95" customHeight="1" x14ac:dyDescent="0.25"/>
    <row r="80" spans="2:3"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row r="150" ht="12.95" customHeight="1" x14ac:dyDescent="0.25"/>
    <row r="151" ht="12.95" customHeight="1" x14ac:dyDescent="0.25"/>
    <row r="152" ht="12.95" customHeight="1" x14ac:dyDescent="0.25"/>
    <row r="153" ht="12.95" customHeight="1" x14ac:dyDescent="0.25"/>
    <row r="154" ht="12.95" customHeight="1" x14ac:dyDescent="0.25"/>
    <row r="155" ht="12.95" customHeight="1" x14ac:dyDescent="0.25"/>
    <row r="156" ht="12.95" customHeight="1" x14ac:dyDescent="0.25"/>
    <row r="157" ht="12.95" customHeight="1" x14ac:dyDescent="0.25"/>
    <row r="158" ht="12.95" customHeight="1" x14ac:dyDescent="0.25"/>
    <row r="159" ht="12.95" customHeight="1" x14ac:dyDescent="0.25"/>
    <row r="160" ht="12.95" customHeight="1" x14ac:dyDescent="0.25"/>
    <row r="161" ht="12.95" customHeight="1" x14ac:dyDescent="0.25"/>
  </sheetData>
  <mergeCells count="1">
    <mergeCell ref="B5:D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EAC23-24A6-B846-9CC0-27FD48BFBDCB}">
  <sheetPr>
    <tabColor rgb="FFE2A396"/>
  </sheetPr>
  <dimension ref="B2:G149"/>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customWidth="1"/>
    <col min="7" max="7" width="31.140625" customWidth="1"/>
  </cols>
  <sheetData>
    <row r="2" spans="2:4" ht="15" customHeight="1" x14ac:dyDescent="0.25">
      <c r="B2" s="4" t="s">
        <v>36</v>
      </c>
      <c r="C2" s="2"/>
      <c r="D2" s="3"/>
    </row>
    <row r="3" spans="2:4" ht="15" customHeight="1" x14ac:dyDescent="0.25">
      <c r="B3" s="6" t="s">
        <v>110</v>
      </c>
      <c r="C3" s="5"/>
      <c r="D3" s="49" t="s">
        <v>8</v>
      </c>
    </row>
    <row r="4" spans="2:4" ht="15" customHeight="1" x14ac:dyDescent="0.25">
      <c r="B4" s="6" t="s">
        <v>111</v>
      </c>
      <c r="C4" s="5"/>
      <c r="D4" s="49" t="s">
        <v>9</v>
      </c>
    </row>
    <row r="5" spans="2:4" ht="39.950000000000003" customHeight="1" x14ac:dyDescent="0.25">
      <c r="B5" s="133" t="s">
        <v>137</v>
      </c>
      <c r="C5" s="133"/>
      <c r="D5" s="133"/>
    </row>
    <row r="6" spans="2:4" ht="12.95" customHeight="1" x14ac:dyDescent="0.25">
      <c r="B6" s="52" t="s">
        <v>10</v>
      </c>
      <c r="C6" s="52" t="s">
        <v>12</v>
      </c>
    </row>
    <row r="7" spans="2:4" ht="12.95" customHeight="1" x14ac:dyDescent="0.25">
      <c r="B7" s="57" t="s">
        <v>102</v>
      </c>
      <c r="C7" s="69">
        <f>'Data Input and Results'!F25</f>
        <v>0</v>
      </c>
    </row>
    <row r="8" spans="2:4" ht="12.95" customHeight="1" x14ac:dyDescent="0.25">
      <c r="B8" s="57"/>
      <c r="C8" s="69" t="s">
        <v>19</v>
      </c>
    </row>
    <row r="9" spans="2:4" ht="12.95" customHeight="1" x14ac:dyDescent="0.25">
      <c r="B9" s="57" t="s">
        <v>103</v>
      </c>
      <c r="C9" s="58">
        <f>C22</f>
        <v>0</v>
      </c>
    </row>
    <row r="10" spans="2:4" ht="12.95" customHeight="1" x14ac:dyDescent="0.25">
      <c r="B10" s="57"/>
      <c r="C10" s="69" t="s">
        <v>19</v>
      </c>
    </row>
    <row r="11" spans="2:4" ht="12.95" customHeight="1" x14ac:dyDescent="0.25">
      <c r="B11" s="57" t="s">
        <v>104</v>
      </c>
      <c r="C11" s="83">
        <f>'Data Input and Results'!F40</f>
        <v>0.187</v>
      </c>
    </row>
    <row r="12" spans="2:4" ht="12.95" customHeight="1" x14ac:dyDescent="0.25">
      <c r="B12" s="57"/>
      <c r="C12" s="60" t="s">
        <v>18</v>
      </c>
    </row>
    <row r="13" spans="2:4" ht="12.95" customHeight="1" x14ac:dyDescent="0.25">
      <c r="B13" s="64" t="s">
        <v>43</v>
      </c>
      <c r="C13" s="79">
        <f>C7*C9*C11*-1</f>
        <v>0</v>
      </c>
    </row>
    <row r="14" spans="2:4" ht="12.95" customHeight="1" x14ac:dyDescent="0.25"/>
    <row r="15" spans="2:4" ht="12.95" customHeight="1" x14ac:dyDescent="0.25">
      <c r="B15" s="55"/>
      <c r="C15" s="55"/>
    </row>
    <row r="16" spans="2:4" ht="12.95" customHeight="1" x14ac:dyDescent="0.25"/>
    <row r="17" spans="2:7" ht="12.95" customHeight="1" x14ac:dyDescent="0.25">
      <c r="B17" s="53" t="s">
        <v>135</v>
      </c>
      <c r="C17" s="53"/>
    </row>
    <row r="18" spans="2:7" ht="12.95" customHeight="1" x14ac:dyDescent="0.25">
      <c r="B18" s="54" t="s">
        <v>10</v>
      </c>
      <c r="C18" s="54" t="s">
        <v>12</v>
      </c>
    </row>
    <row r="19" spans="2:7" ht="12.95" customHeight="1" x14ac:dyDescent="0.25">
      <c r="B19" s="65" t="s">
        <v>37</v>
      </c>
      <c r="C19" s="66"/>
    </row>
    <row r="20" spans="2:7" ht="12.95" customHeight="1" x14ac:dyDescent="0.25">
      <c r="B20" s="59" t="s">
        <v>64</v>
      </c>
      <c r="C20" s="98">
        <f>'Data Input and Results'!F24</f>
        <v>0</v>
      </c>
    </row>
    <row r="21" spans="2:7" ht="12.95" customHeight="1" x14ac:dyDescent="0.25">
      <c r="B21" s="101" t="s">
        <v>102</v>
      </c>
      <c r="C21" s="98">
        <f>'Data Input and Results'!F25</f>
        <v>0</v>
      </c>
    </row>
    <row r="22" spans="2:7" ht="12.95" customHeight="1" x14ac:dyDescent="0.25">
      <c r="B22" s="101" t="s">
        <v>94</v>
      </c>
      <c r="C22" s="67">
        <f>'Data Input and Results'!F21</f>
        <v>0</v>
      </c>
    </row>
    <row r="23" spans="2:7" ht="12.95" customHeight="1" x14ac:dyDescent="0.25">
      <c r="B23" s="63"/>
      <c r="C23" s="71"/>
    </row>
    <row r="24" spans="2:7" ht="12.95" customHeight="1" x14ac:dyDescent="0.25"/>
    <row r="25" spans="2:7" ht="12.95" customHeight="1" x14ac:dyDescent="0.25"/>
    <row r="26" spans="2:7" ht="12.95" customHeight="1" x14ac:dyDescent="0.25"/>
    <row r="27" spans="2:7" ht="12.95" customHeight="1" x14ac:dyDescent="0.25">
      <c r="B27" s="9"/>
      <c r="C27" s="13"/>
    </row>
    <row r="28" spans="2:7" ht="12.95" customHeight="1" x14ac:dyDescent="0.25">
      <c r="B28" s="9"/>
      <c r="C28" s="11"/>
    </row>
    <row r="29" spans="2:7" ht="12.95" customHeight="1" x14ac:dyDescent="0.25">
      <c r="B29" s="9"/>
      <c r="C29" s="11"/>
      <c r="F29" s="63"/>
      <c r="G29" s="71"/>
    </row>
    <row r="30" spans="2:7" ht="12.95" customHeight="1" x14ac:dyDescent="0.25">
      <c r="B30" s="9"/>
      <c r="C30" s="11"/>
    </row>
    <row r="31" spans="2:7" ht="12.95" customHeight="1" x14ac:dyDescent="0.25">
      <c r="B31" s="9"/>
      <c r="C31" s="11"/>
    </row>
    <row r="32" spans="2:7" ht="12.95" customHeight="1" x14ac:dyDescent="0.25">
      <c r="B32" s="9"/>
      <c r="C32" s="11"/>
    </row>
    <row r="33" spans="2:3" ht="12.95" customHeight="1" x14ac:dyDescent="0.25">
      <c r="B33" s="9"/>
      <c r="C33" s="11"/>
    </row>
    <row r="34" spans="2:3" ht="12.95" customHeight="1" x14ac:dyDescent="0.25">
      <c r="B34" s="9"/>
      <c r="C34" s="14"/>
    </row>
    <row r="35" spans="2:3" s="7" customFormat="1" ht="12.95" customHeight="1" x14ac:dyDescent="0.25">
      <c r="B35" s="9"/>
      <c r="C35" s="13"/>
    </row>
    <row r="36" spans="2:3" ht="12.95" customHeight="1" x14ac:dyDescent="0.25">
      <c r="B36" s="9"/>
      <c r="C36" s="11"/>
    </row>
    <row r="37" spans="2:3" ht="12.95" customHeight="1" x14ac:dyDescent="0.25">
      <c r="B37" s="9"/>
      <c r="C37" s="15"/>
    </row>
    <row r="38" spans="2:3" ht="12.95" customHeight="1" x14ac:dyDescent="0.25">
      <c r="B38" s="9"/>
      <c r="C38" s="11"/>
    </row>
    <row r="39" spans="2:3" s="7" customFormat="1" ht="12.95" customHeight="1" x14ac:dyDescent="0.25">
      <c r="B39" s="9"/>
      <c r="C39" s="11"/>
    </row>
    <row r="40" spans="2:3" ht="12.95" customHeight="1" x14ac:dyDescent="0.25">
      <c r="B40" s="9"/>
      <c r="C40" s="11"/>
    </row>
    <row r="41" spans="2:3" ht="12.95" customHeight="1" x14ac:dyDescent="0.25">
      <c r="B41" s="9"/>
      <c r="C41" s="11"/>
    </row>
    <row r="42" spans="2:3" ht="12.95" customHeight="1" x14ac:dyDescent="0.25">
      <c r="B42" s="9"/>
      <c r="C42" s="11"/>
    </row>
    <row r="43" spans="2:3" ht="12.95" customHeight="1" x14ac:dyDescent="0.25">
      <c r="B43" s="9"/>
      <c r="C43" s="11"/>
    </row>
    <row r="44" spans="2:3" ht="12.95" customHeight="1" x14ac:dyDescent="0.25">
      <c r="B44" s="9"/>
      <c r="C44" s="11"/>
    </row>
    <row r="45" spans="2:3" s="7" customFormat="1" ht="12.95" customHeight="1" x14ac:dyDescent="0.25">
      <c r="B45" s="9"/>
      <c r="C45" s="11"/>
    </row>
    <row r="46" spans="2:3" ht="12.95" customHeight="1" x14ac:dyDescent="0.25">
      <c r="B46" s="12"/>
      <c r="C46" s="16"/>
    </row>
    <row r="47" spans="2:3" ht="12.95" customHeight="1" x14ac:dyDescent="0.25">
      <c r="B47" s="9"/>
      <c r="C47" s="10"/>
    </row>
    <row r="48" spans="2:3" ht="12.95" customHeight="1" x14ac:dyDescent="0.25">
      <c r="B48" s="17"/>
      <c r="C48" s="17"/>
    </row>
    <row r="49" spans="2:3" ht="12.95" customHeight="1" x14ac:dyDescent="0.25">
      <c r="B49" s="17"/>
      <c r="C49" s="17"/>
    </row>
    <row r="50" spans="2:3" ht="12.95" customHeight="1" x14ac:dyDescent="0.25">
      <c r="B50" s="17"/>
      <c r="C50" s="17"/>
    </row>
    <row r="51" spans="2:3" s="7" customFormat="1" ht="12.95" customHeight="1" x14ac:dyDescent="0.25">
      <c r="B51"/>
      <c r="C51"/>
    </row>
    <row r="52" spans="2:3" ht="12.95" customHeight="1" x14ac:dyDescent="0.25"/>
    <row r="53" spans="2:3" s="7" customFormat="1" ht="12.95" customHeight="1" x14ac:dyDescent="0.25">
      <c r="B53"/>
      <c r="C53"/>
    </row>
    <row r="54" spans="2:3" ht="12.95" customHeight="1" x14ac:dyDescent="0.25"/>
    <row r="55" spans="2:3" ht="12.95" customHeight="1" x14ac:dyDescent="0.25"/>
    <row r="56" spans="2:3" ht="12.95" customHeight="1" x14ac:dyDescent="0.25"/>
    <row r="57" spans="2:3" ht="12.95" customHeight="1" x14ac:dyDescent="0.25"/>
    <row r="58" spans="2:3" ht="12.95" customHeight="1" x14ac:dyDescent="0.25"/>
    <row r="59" spans="2:3" ht="12.95" customHeight="1" x14ac:dyDescent="0.25"/>
    <row r="60" spans="2:3" ht="12.95" customHeight="1" x14ac:dyDescent="0.25"/>
    <row r="61" spans="2:3" s="7" customFormat="1" ht="12.95" customHeight="1" x14ac:dyDescent="0.25">
      <c r="B61"/>
      <c r="C61"/>
    </row>
    <row r="62" spans="2:3" ht="12.95" customHeight="1" x14ac:dyDescent="0.25"/>
    <row r="63" spans="2:3" s="7" customFormat="1" ht="12.95" customHeight="1" x14ac:dyDescent="0.25">
      <c r="B63"/>
      <c r="C63"/>
    </row>
    <row r="64" spans="2:3" ht="12.95" customHeight="1" x14ac:dyDescent="0.25"/>
    <row r="65" spans="2:3" ht="12.95" customHeight="1" x14ac:dyDescent="0.25"/>
    <row r="66" spans="2:3" ht="12.95" customHeight="1" x14ac:dyDescent="0.25"/>
    <row r="67" spans="2:3" s="7" customFormat="1" ht="12.95" customHeight="1" x14ac:dyDescent="0.25">
      <c r="B67"/>
      <c r="C67"/>
    </row>
    <row r="68" spans="2:3" ht="12.95" customHeight="1" x14ac:dyDescent="0.25"/>
    <row r="69" spans="2:3" ht="12.95" customHeight="1" x14ac:dyDescent="0.25"/>
    <row r="70" spans="2:3" ht="12.95" customHeight="1" x14ac:dyDescent="0.25"/>
    <row r="71" spans="2:3" ht="12.95" customHeight="1" x14ac:dyDescent="0.25"/>
    <row r="72" spans="2:3" ht="12.95" customHeight="1" x14ac:dyDescent="0.25"/>
    <row r="73" spans="2:3" ht="12.95" customHeight="1" x14ac:dyDescent="0.25"/>
    <row r="74" spans="2:3" ht="12.95" customHeight="1" x14ac:dyDescent="0.25"/>
    <row r="75" spans="2:3" ht="12.95" customHeight="1" x14ac:dyDescent="0.25"/>
    <row r="76" spans="2:3" ht="12.95" customHeight="1" x14ac:dyDescent="0.25"/>
    <row r="77" spans="2:3" ht="12.95" customHeight="1" x14ac:dyDescent="0.25"/>
    <row r="78" spans="2:3" ht="12.95" customHeight="1" x14ac:dyDescent="0.25"/>
    <row r="79" spans="2:3" ht="12.95" customHeight="1" x14ac:dyDescent="0.25"/>
    <row r="80" spans="2:3"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sheetData>
  <mergeCells count="1">
    <mergeCell ref="B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98C31-D749-EA41-9056-8AD9366F28B1}">
  <sheetPr>
    <tabColor rgb="FFFFFFCC"/>
  </sheetPr>
  <dimension ref="B2:G144"/>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customWidth="1"/>
    <col min="7" max="7" width="31.140625" customWidth="1"/>
  </cols>
  <sheetData>
    <row r="2" spans="2:4" ht="15" customHeight="1" x14ac:dyDescent="0.25">
      <c r="B2" s="41" t="s">
        <v>36</v>
      </c>
      <c r="C2" s="42"/>
      <c r="D2" s="43"/>
    </row>
    <row r="3" spans="2:4" ht="15" customHeight="1" x14ac:dyDescent="0.25">
      <c r="B3" s="46" t="s">
        <v>110</v>
      </c>
      <c r="C3" s="47"/>
      <c r="D3" s="48" t="s">
        <v>8</v>
      </c>
    </row>
    <row r="4" spans="2:4" ht="15" customHeight="1" x14ac:dyDescent="0.25">
      <c r="B4" s="46" t="s">
        <v>111</v>
      </c>
      <c r="C4" s="47"/>
      <c r="D4" s="48" t="s">
        <v>9</v>
      </c>
    </row>
    <row r="5" spans="2:4" ht="39.950000000000003" customHeight="1" x14ac:dyDescent="0.25">
      <c r="B5" s="133" t="s">
        <v>137</v>
      </c>
      <c r="C5" s="133"/>
      <c r="D5" s="133"/>
    </row>
    <row r="6" spans="2:4" ht="12.95" customHeight="1" x14ac:dyDescent="0.25">
      <c r="B6" s="56" t="s">
        <v>10</v>
      </c>
      <c r="C6" s="56" t="s">
        <v>12</v>
      </c>
    </row>
    <row r="7" spans="2:4" ht="12.95" customHeight="1" x14ac:dyDescent="0.25">
      <c r="B7" s="57"/>
      <c r="C7" s="69"/>
    </row>
    <row r="8" spans="2:4" s="7" customFormat="1" ht="12.95" customHeight="1" x14ac:dyDescent="0.25">
      <c r="B8" s="44" t="s">
        <v>113</v>
      </c>
      <c r="C8" s="45">
        <v>0</v>
      </c>
    </row>
    <row r="9" spans="2:4" ht="12.95" customHeight="1" x14ac:dyDescent="0.25"/>
    <row r="10" spans="2:4" ht="12.95" customHeight="1" x14ac:dyDescent="0.25"/>
    <row r="11" spans="2:4" ht="12.95" customHeight="1" x14ac:dyDescent="0.25"/>
    <row r="12" spans="2:4" ht="12.95" customHeight="1" x14ac:dyDescent="0.25"/>
    <row r="13" spans="2:4" ht="12.95" customHeight="1" x14ac:dyDescent="0.25"/>
    <row r="14" spans="2:4" ht="12.95" customHeight="1" x14ac:dyDescent="0.25"/>
    <row r="15" spans="2:4" ht="12.95" customHeight="1" x14ac:dyDescent="0.25"/>
    <row r="16" spans="2:4" ht="12.95" customHeight="1" x14ac:dyDescent="0.25"/>
    <row r="17" spans="5:7" ht="12.95" customHeight="1" x14ac:dyDescent="0.25"/>
    <row r="18" spans="5:7" ht="12.95" customHeight="1" x14ac:dyDescent="0.25"/>
    <row r="19" spans="5:7" ht="12.95" customHeight="1" x14ac:dyDescent="0.25"/>
    <row r="20" spans="5:7" ht="12.95" customHeight="1" x14ac:dyDescent="0.25">
      <c r="E20" s="75"/>
      <c r="F20" s="76"/>
    </row>
    <row r="21" spans="5:7" ht="12.95" customHeight="1" x14ac:dyDescent="0.25">
      <c r="E21" s="75"/>
      <c r="F21" s="77"/>
    </row>
    <row r="22" spans="5:7" ht="12.95" customHeight="1" x14ac:dyDescent="0.25">
      <c r="E22" s="75"/>
      <c r="F22" s="76"/>
      <c r="G22" s="75"/>
    </row>
    <row r="23" spans="5:7" ht="12.95" customHeight="1" x14ac:dyDescent="0.25">
      <c r="E23" s="75"/>
      <c r="F23" s="76"/>
    </row>
    <row r="24" spans="5:7" ht="12.95" customHeight="1" x14ac:dyDescent="0.25">
      <c r="E24" s="78"/>
      <c r="F24" s="76"/>
    </row>
    <row r="25" spans="5:7" ht="12.95" customHeight="1" x14ac:dyDescent="0.25"/>
    <row r="26" spans="5:7" ht="12.95" customHeight="1" x14ac:dyDescent="0.25"/>
    <row r="27" spans="5:7" ht="12.95" customHeight="1" x14ac:dyDescent="0.25"/>
    <row r="28" spans="5:7" ht="12.95" customHeight="1" x14ac:dyDescent="0.25"/>
    <row r="29" spans="5:7" ht="12.95" customHeight="1" x14ac:dyDescent="0.25"/>
    <row r="30" spans="5:7" ht="12.95" customHeight="1" x14ac:dyDescent="0.25"/>
    <row r="31" spans="5:7" ht="12.95" customHeight="1" x14ac:dyDescent="0.25"/>
    <row r="32" spans="5:7" ht="12.95" customHeight="1" x14ac:dyDescent="0.25"/>
    <row r="33" ht="12.95" customHeight="1" x14ac:dyDescent="0.25"/>
    <row r="34" ht="12.95" customHeight="1" x14ac:dyDescent="0.25"/>
    <row r="35" ht="12.95" customHeight="1" x14ac:dyDescent="0.25"/>
    <row r="36" s="7" customFormat="1" ht="12.95" customHeight="1" x14ac:dyDescent="0.25"/>
    <row r="37" ht="12.95" customHeight="1" x14ac:dyDescent="0.25"/>
    <row r="38" ht="12.95" customHeight="1" x14ac:dyDescent="0.25"/>
    <row r="39" ht="12.95" customHeight="1" x14ac:dyDescent="0.25"/>
    <row r="40" s="7" customFormat="1" ht="12.95" customHeight="1" x14ac:dyDescent="0.25"/>
    <row r="41" ht="12.95" customHeight="1" x14ac:dyDescent="0.25"/>
    <row r="42" ht="12.95" customHeight="1" x14ac:dyDescent="0.25"/>
    <row r="43" ht="12.95" customHeight="1" x14ac:dyDescent="0.25"/>
    <row r="44" ht="12.95" customHeight="1" x14ac:dyDescent="0.25"/>
    <row r="45" ht="12.95" customHeight="1" x14ac:dyDescent="0.25"/>
    <row r="46" s="7" customFormat="1" ht="12.95" customHeight="1" x14ac:dyDescent="0.25"/>
    <row r="47" ht="12.95" customHeight="1" x14ac:dyDescent="0.25"/>
    <row r="48" ht="12.95" customHeight="1" x14ac:dyDescent="0.25"/>
    <row r="49" spans="2:3" ht="12.95" customHeight="1" x14ac:dyDescent="0.25"/>
    <row r="50" spans="2:3" ht="12.95" customHeight="1" x14ac:dyDescent="0.25"/>
    <row r="51" spans="2:3" ht="12.95" customHeight="1" x14ac:dyDescent="0.25"/>
    <row r="52" spans="2:3" s="7" customFormat="1" ht="12.95" customHeight="1" x14ac:dyDescent="0.25"/>
    <row r="53" spans="2:3" ht="12.95" customHeight="1" x14ac:dyDescent="0.25"/>
    <row r="54" spans="2:3" s="7" customFormat="1" ht="12.95" customHeight="1" x14ac:dyDescent="0.25"/>
    <row r="55" spans="2:3" ht="12.95" customHeight="1" x14ac:dyDescent="0.25"/>
    <row r="56" spans="2:3" ht="12.95" customHeight="1" x14ac:dyDescent="0.25"/>
    <row r="57" spans="2:3" ht="12.95" customHeight="1" x14ac:dyDescent="0.25"/>
    <row r="58" spans="2:3" ht="12.95" customHeight="1" x14ac:dyDescent="0.25"/>
    <row r="59" spans="2:3" ht="12.95" customHeight="1" x14ac:dyDescent="0.25"/>
    <row r="60" spans="2:3" ht="12.95" customHeight="1" x14ac:dyDescent="0.25"/>
    <row r="61" spans="2:3" ht="12.95" customHeight="1" x14ac:dyDescent="0.25"/>
    <row r="62" spans="2:3" s="7" customFormat="1" ht="12.95" customHeight="1" x14ac:dyDescent="0.25">
      <c r="B62"/>
      <c r="C62"/>
    </row>
    <row r="63" spans="2:3" ht="12.95" customHeight="1" x14ac:dyDescent="0.25"/>
    <row r="64" spans="2:3" s="7" customFormat="1" ht="12.95" customHeight="1" x14ac:dyDescent="0.25">
      <c r="B64"/>
      <c r="C64"/>
    </row>
    <row r="65" spans="2:3" ht="12.95" customHeight="1" x14ac:dyDescent="0.25"/>
    <row r="66" spans="2:3" ht="12.95" customHeight="1" x14ac:dyDescent="0.25"/>
    <row r="67" spans="2:3" ht="12.95" customHeight="1" x14ac:dyDescent="0.25"/>
    <row r="68" spans="2:3" s="7" customFormat="1" ht="12.95" customHeight="1" x14ac:dyDescent="0.25">
      <c r="B68"/>
      <c r="C68"/>
    </row>
    <row r="69" spans="2:3" ht="12.95" customHeight="1" x14ac:dyDescent="0.25"/>
    <row r="70" spans="2:3" ht="12.95" customHeight="1" x14ac:dyDescent="0.25"/>
    <row r="71" spans="2:3" ht="12.95" customHeight="1" x14ac:dyDescent="0.25"/>
    <row r="72" spans="2:3" ht="12.95" customHeight="1" x14ac:dyDescent="0.25"/>
    <row r="73" spans="2:3" ht="12.95" customHeight="1" x14ac:dyDescent="0.25"/>
    <row r="74" spans="2:3" ht="12.95" customHeight="1" x14ac:dyDescent="0.25"/>
    <row r="75" spans="2:3" ht="12.95" customHeight="1" x14ac:dyDescent="0.25"/>
    <row r="76" spans="2:3" ht="12.95" customHeight="1" x14ac:dyDescent="0.25"/>
    <row r="77" spans="2:3" ht="12.95" customHeight="1" x14ac:dyDescent="0.25"/>
    <row r="78" spans="2:3" ht="12.95" customHeight="1" x14ac:dyDescent="0.25"/>
    <row r="79" spans="2:3" ht="12.95" customHeight="1" x14ac:dyDescent="0.25"/>
    <row r="80" spans="2:3"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sheetData>
  <mergeCells count="1">
    <mergeCell ref="B5:D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45C3B902415B4A832A38E2D536BCBF" ma:contentTypeVersion="8" ma:contentTypeDescription="Create a new document." ma:contentTypeScope="" ma:versionID="7f46c813ed8eba6d99d2d6607137ae0a">
  <xsd:schema xmlns:xsd="http://www.w3.org/2001/XMLSchema" xmlns:xs="http://www.w3.org/2001/XMLSchema" xmlns:p="http://schemas.microsoft.com/office/2006/metadata/properties" xmlns:ns2="53749597-08b2-480a-9987-8dc99663f934" targetNamespace="http://schemas.microsoft.com/office/2006/metadata/properties" ma:root="true" ma:fieldsID="4a6305a350d626ca94428547b882ca6a" ns2:_="">
    <xsd:import namespace="53749597-08b2-480a-9987-8dc99663f93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49597-08b2-480a-9987-8dc99663f9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4DAA6A5-FCB8-4CA7-AD38-87E4E8F4DFE1}"/>
</file>

<file path=customXml/itemProps2.xml><?xml version="1.0" encoding="utf-8"?>
<ds:datastoreItem xmlns:ds="http://schemas.openxmlformats.org/officeDocument/2006/customXml" ds:itemID="{6B5B9A8E-055B-4F66-AF95-7DFDAB00E51E}"/>
</file>

<file path=customXml/itemProps3.xml><?xml version="1.0" encoding="utf-8"?>
<ds:datastoreItem xmlns:ds="http://schemas.openxmlformats.org/officeDocument/2006/customXml" ds:itemID="{34ECAD87-E4E6-4EF3-8EB3-25C7783A13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 Page</vt:lpstr>
      <vt:lpstr>Data Input and Results</vt:lpstr>
      <vt:lpstr>Access_Affordability</vt:lpstr>
      <vt:lpstr>Access_Underserved</vt:lpstr>
      <vt:lpstr>Quality_Basic Need</vt:lpstr>
      <vt:lpstr>Quality_Effectiveness</vt:lpstr>
      <vt:lpstr>Quality_Health and Safety</vt:lpstr>
      <vt:lpstr>Optionality</vt:lpstr>
      <vt:lpstr>Environmental_Use Phase</vt:lpstr>
      <vt:lpstr>Environmental_End of Life</vt:lpstr>
      <vt:lpstr>Ex. Company B Data and Results</vt:lpstr>
      <vt:lpstr>Ex. Access_Affordability</vt:lpstr>
      <vt:lpstr>Ex. Access_Underserved</vt:lpstr>
      <vt:lpstr>Ex. Quality_Basic Need</vt:lpstr>
      <vt:lpstr>Ex. Quality_Effectiveness</vt:lpstr>
      <vt:lpstr>Ex. Quality_Health and Safety</vt:lpstr>
      <vt:lpstr>Ex. Optionality</vt:lpstr>
      <vt:lpstr>Ex. Environmental_Use Phase</vt:lpstr>
      <vt:lpstr>Ex. Environmental_End of Life</vt:lpstr>
    </vt:vector>
  </TitlesOfParts>
  <Company>Harvard Business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Trinh</dc:creator>
  <cp:lastModifiedBy>Ryan Daulton</cp:lastModifiedBy>
  <cp:lastPrinted>2022-05-05T17:53:08Z</cp:lastPrinted>
  <dcterms:created xsi:type="dcterms:W3CDTF">2019-10-23T21:19:37Z</dcterms:created>
  <dcterms:modified xsi:type="dcterms:W3CDTF">2022-06-07T13:39:46Z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0x0101002645C3B902415B4A832A38E2D536BCBF</vt:lpwstr>
  </property>
</Properties>
</file>